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095" windowHeight="10740" activeTab="0"/>
  </bookViews>
  <sheets>
    <sheet name="Баланс эл.энергии 12" sheetId="1" r:id="rId1"/>
  </sheets>
  <externalReferences>
    <externalReference r:id="rId4"/>
  </externalReferences>
  <definedNames>
    <definedName name="god">'[1]Титульный'!$F$9</definedName>
  </definedNames>
  <calcPr fullCalcOnLoad="1"/>
</workbook>
</file>

<file path=xl/sharedStrings.xml><?xml version="1.0" encoding="utf-8"?>
<sst xmlns="http://schemas.openxmlformats.org/spreadsheetml/2006/main" count="159" uniqueCount="91">
  <si>
    <t>Баланс электрической энергии по сетям ВН, СН1, СН2, и НН</t>
  </si>
  <si>
    <t>№ п.п.</t>
  </si>
  <si>
    <t>Показатели</t>
  </si>
  <si>
    <t>Ед. изм.</t>
  </si>
  <si>
    <t>2011 утверждено</t>
  </si>
  <si>
    <t>2011 факт</t>
  </si>
  <si>
    <t>2012 утверждено</t>
  </si>
  <si>
    <t>Всего</t>
  </si>
  <si>
    <t>ВН</t>
  </si>
  <si>
    <t>СН1</t>
  </si>
  <si>
    <t>СН2</t>
  </si>
  <si>
    <t>НН</t>
  </si>
  <si>
    <t>6.1</t>
  </si>
  <si>
    <t>6.2</t>
  </si>
  <si>
    <t>6.3</t>
  </si>
  <si>
    <t>6.4</t>
  </si>
  <si>
    <t>6.5</t>
  </si>
  <si>
    <t>5.1</t>
  </si>
  <si>
    <t>5.2</t>
  </si>
  <si>
    <t>5.3</t>
  </si>
  <si>
    <t>5.4</t>
  </si>
  <si>
    <t>5.5</t>
  </si>
  <si>
    <t>1</t>
  </si>
  <si>
    <t>Поступление эл.энергии в сеть, ВСЕГО</t>
  </si>
  <si>
    <t>млн.кВтч.</t>
  </si>
  <si>
    <t>1.1</t>
  </si>
  <si>
    <t>из смежной сети, всего, в том числе из сети:</t>
  </si>
  <si>
    <t>x</t>
  </si>
  <si>
    <t>1.1.1</t>
  </si>
  <si>
    <t>МСК</t>
  </si>
  <si>
    <t>1.1.2</t>
  </si>
  <si>
    <t>1.1.3</t>
  </si>
  <si>
    <t>1.1.4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</si>
  <si>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</si>
  <si>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</si>
  <si>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</si>
  <si>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</si>
  <si>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1.3.1</t>
  </si>
  <si>
    <t>1.4</t>
  </si>
  <si>
    <t xml:space="preserve">поступление эл. энергии от других организаций </t>
  </si>
  <si>
    <t>1.4.1</t>
  </si>
  <si>
    <t>ООО ТТГ Ямбургское ЛПУ</t>
  </si>
  <si>
    <t>1.4.2</t>
  </si>
  <si>
    <t>ООО Л-Инвест - 2001</t>
  </si>
  <si>
    <t>1.4.3</t>
  </si>
  <si>
    <t>УФ ООО Газпром энерго (промыслы)</t>
  </si>
  <si>
    <t>1.4.4</t>
  </si>
  <si>
    <t xml:space="preserve">ООО Газпром бурение </t>
  </si>
  <si>
    <t>1.4.5</t>
  </si>
  <si>
    <t>ОАО Уренгойская ГРЭС филиал ОАО "ОКГ-1"</t>
  </si>
  <si>
    <t>1.4.6</t>
  </si>
  <si>
    <t>СДЭС  Свердл.ж/д ОАО РЖД</t>
  </si>
  <si>
    <t>1.4.7</t>
  </si>
  <si>
    <t>НУ Объединенный авиаотряд</t>
  </si>
  <si>
    <t>1.4.8</t>
  </si>
  <si>
    <t>ООО Газнефтехолдинг</t>
  </si>
  <si>
    <t>1.4.9</t>
  </si>
  <si>
    <t>Надымский ф-л ООО Газпром энерго</t>
  </si>
  <si>
    <t>1.4.10</t>
  </si>
  <si>
    <t>ОАО Уренгойгорэлектросеть</t>
  </si>
  <si>
    <t>1.4.11</t>
  </si>
  <si>
    <t>УТЖУ ООО Газпромпереработка</t>
  </si>
  <si>
    <t>1.4.12</t>
  </si>
  <si>
    <t>НФ ООО Газпром комплектация</t>
  </si>
  <si>
    <t>1.4.13</t>
  </si>
  <si>
    <t>ОАО Уренгойтрубопроводстрой</t>
  </si>
  <si>
    <t>1.4.14</t>
  </si>
  <si>
    <t>ООО Газпром добыча Уренгой  - УТНиИ</t>
  </si>
  <si>
    <t>2</t>
  </si>
  <si>
    <t xml:space="preserve">Потери электроэнергии в сети </t>
  </si>
  <si>
    <t>2.1</t>
  </si>
  <si>
    <t>то же в %</t>
  </si>
  <si>
    <t>%</t>
  </si>
  <si>
    <t>3</t>
  </si>
  <si>
    <t>Расход электроэнергии на произв и хознужды</t>
  </si>
  <si>
    <t>4</t>
  </si>
  <si>
    <t>Полезный отпуск из сети, в том числе:</t>
  </si>
  <si>
    <t>4.1</t>
  </si>
  <si>
    <t>собственным потребителям, из них:</t>
  </si>
  <si>
    <t>4.1.1</t>
  </si>
  <si>
    <t>потребителям, присоединенным к центру питания на генераторном напряжении</t>
  </si>
  <si>
    <t>4.1.2</t>
  </si>
  <si>
    <t>потребителям присоединенным к сетям МСК (последняя миля)</t>
  </si>
  <si>
    <t>4.2</t>
  </si>
  <si>
    <t>потребителям оптового рынка</t>
  </si>
  <si>
    <t>4.3</t>
  </si>
  <si>
    <t>сальдо переток в другие организации</t>
  </si>
  <si>
    <t>4.3.1</t>
  </si>
  <si>
    <t>МУП ЖКХ Лимбей</t>
  </si>
  <si>
    <t>4.4</t>
  </si>
  <si>
    <t>сальдо переток в сопредельные регионы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</si>
</sst>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b/>
      <sz val="14"/>
      <name val="Franklin Gothic Medium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6" fillId="28" borderId="7" applyBorder="0">
      <alignment horizontal="right"/>
      <protection/>
    </xf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" fontId="6" fillId="33" borderId="0" applyBorder="0">
      <alignment horizontal="right"/>
      <protection/>
    </xf>
    <xf numFmtId="0" fontId="42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3" xfId="44" applyFont="1" applyFill="1" applyBorder="1" applyAlignment="1" applyProtection="1">
      <alignment vertical="center" wrapText="1"/>
      <protection/>
    </xf>
    <xf numFmtId="0" fontId="4" fillId="0" borderId="14" xfId="49" applyFont="1" applyBorder="1" applyProtection="1">
      <alignment horizontal="center" vertical="center" wrapText="1"/>
      <protection/>
    </xf>
    <xf numFmtId="0" fontId="4" fillId="0" borderId="15" xfId="49" applyFont="1" applyBorder="1" applyProtection="1">
      <alignment horizontal="center" vertical="center" wrapText="1"/>
      <protection/>
    </xf>
    <xf numFmtId="0" fontId="4" fillId="0" borderId="16" xfId="49" applyFont="1" applyBorder="1" applyProtection="1">
      <alignment horizontal="center" vertical="center" wrapText="1"/>
      <protection/>
    </xf>
    <xf numFmtId="0" fontId="5" fillId="0" borderId="17" xfId="49" applyFont="1" applyBorder="1" applyProtection="1">
      <alignment horizontal="center" vertical="center" wrapText="1"/>
      <protection/>
    </xf>
    <xf numFmtId="0" fontId="5" fillId="0" borderId="18" xfId="49" applyFont="1" applyBorder="1" applyAlignment="1" applyProtection="1">
      <alignment horizontal="center" vertical="center" wrapText="1"/>
      <protection/>
    </xf>
    <xf numFmtId="0" fontId="5" fillId="0" borderId="19" xfId="49" applyFont="1" applyBorder="1" applyAlignment="1" applyProtection="1">
      <alignment horizontal="center" vertical="center" wrapText="1"/>
      <protection/>
    </xf>
    <xf numFmtId="49" fontId="5" fillId="0" borderId="17" xfId="49" applyNumberFormat="1" applyFont="1" applyBorder="1" applyProtection="1">
      <alignment horizontal="center" vertical="center" wrapText="1"/>
      <protection/>
    </xf>
    <xf numFmtId="49" fontId="5" fillId="0" borderId="18" xfId="49" applyNumberFormat="1" applyFont="1" applyBorder="1" applyProtection="1">
      <alignment horizontal="center" vertical="center" wrapText="1"/>
      <protection/>
    </xf>
    <xf numFmtId="49" fontId="5" fillId="0" borderId="19" xfId="49" applyNumberFormat="1" applyFont="1" applyBorder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left" vertical="top" indent="1"/>
      <protection/>
    </xf>
    <xf numFmtId="49" fontId="6" fillId="0" borderId="21" xfId="0" applyNumberFormat="1" applyFont="1" applyBorder="1" applyAlignment="1" applyProtection="1">
      <alignment vertical="top" wrapText="1"/>
      <protection/>
    </xf>
    <xf numFmtId="0" fontId="6" fillId="35" borderId="22" xfId="44" applyFont="1" applyFill="1" applyBorder="1" applyAlignment="1" applyProtection="1">
      <alignment horizontal="center" vertical="center" wrapText="1"/>
      <protection/>
    </xf>
    <xf numFmtId="4" fontId="7" fillId="33" borderId="23" xfId="64" applyFont="1" applyBorder="1" applyProtection="1">
      <alignment horizontal="right"/>
      <protection/>
    </xf>
    <xf numFmtId="4" fontId="7" fillId="33" borderId="21" xfId="64" applyFont="1" applyBorder="1" applyProtection="1">
      <alignment horizontal="right"/>
      <protection/>
    </xf>
    <xf numFmtId="4" fontId="7" fillId="33" borderId="22" xfId="64" applyFont="1" applyBorder="1" applyProtection="1">
      <alignment horizontal="right"/>
      <protection/>
    </xf>
    <xf numFmtId="49" fontId="6" fillId="0" borderId="24" xfId="0" applyNumberFormat="1" applyFont="1" applyBorder="1" applyAlignment="1" applyProtection="1">
      <alignment horizontal="left" vertical="top" indent="1"/>
      <protection/>
    </xf>
    <xf numFmtId="49" fontId="6" fillId="0" borderId="7" xfId="0" applyNumberFormat="1" applyFont="1" applyBorder="1" applyAlignment="1" applyProtection="1">
      <alignment horizontal="left" vertical="top" wrapText="1" indent="3"/>
      <protection/>
    </xf>
    <xf numFmtId="0" fontId="6" fillId="35" borderId="25" xfId="44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top"/>
      <protection/>
    </xf>
    <xf numFmtId="4" fontId="6" fillId="33" borderId="7" xfId="64" applyFont="1" applyBorder="1" applyProtection="1">
      <alignment horizontal="right"/>
      <protection/>
    </xf>
    <xf numFmtId="4" fontId="6" fillId="33" borderId="25" xfId="64" applyFont="1" applyBorder="1" applyProtection="1">
      <alignment horizontal="right"/>
      <protection/>
    </xf>
    <xf numFmtId="49" fontId="6" fillId="0" borderId="7" xfId="0" applyNumberFormat="1" applyFont="1" applyBorder="1" applyAlignment="1" applyProtection="1">
      <alignment horizontal="left" vertical="top" wrapText="1" indent="5"/>
      <protection/>
    </xf>
    <xf numFmtId="49" fontId="6" fillId="0" borderId="24" xfId="0" applyNumberFormat="1" applyFont="1" applyBorder="1" applyAlignment="1" applyProtection="1">
      <alignment horizontal="center" vertical="top"/>
      <protection/>
    </xf>
    <xf numFmtId="2" fontId="6" fillId="28" borderId="7" xfId="0" applyNumberFormat="1" applyFont="1" applyFill="1" applyBorder="1" applyAlignment="1" applyProtection="1">
      <alignment vertical="top"/>
      <protection locked="0"/>
    </xf>
    <xf numFmtId="2" fontId="6" fillId="28" borderId="25" xfId="0" applyNumberFormat="1" applyFont="1" applyFill="1" applyBorder="1" applyAlignment="1" applyProtection="1">
      <alignment vertical="top"/>
      <protection locked="0"/>
    </xf>
    <xf numFmtId="2" fontId="6" fillId="28" borderId="7" xfId="50" applyNumberFormat="1" applyFont="1" applyBorder="1" applyProtection="1">
      <alignment horizontal="right"/>
      <protection locked="0"/>
    </xf>
    <xf numFmtId="2" fontId="6" fillId="28" borderId="25" xfId="50" applyNumberFormat="1" applyFont="1" applyBorder="1" applyProtection="1">
      <alignment horizontal="right"/>
      <protection locked="0"/>
    </xf>
    <xf numFmtId="4" fontId="6" fillId="33" borderId="24" xfId="64" applyFont="1" applyBorder="1" applyProtection="1">
      <alignment horizontal="right"/>
      <protection/>
    </xf>
    <xf numFmtId="4" fontId="6" fillId="33" borderId="7" xfId="50" applyFont="1" applyFill="1" applyBorder="1" applyProtection="1">
      <alignment horizontal="right"/>
      <protection/>
    </xf>
    <xf numFmtId="4" fontId="6" fillId="33" borderId="25" xfId="50" applyFont="1" applyFill="1" applyBorder="1" applyProtection="1">
      <alignment horizontal="right"/>
      <protection/>
    </xf>
    <xf numFmtId="49" fontId="6" fillId="36" borderId="7" xfId="0" applyNumberFormat="1" applyFont="1" applyFill="1" applyBorder="1" applyAlignment="1" applyProtection="1">
      <alignment horizontal="left" vertical="top" wrapText="1" indent="4"/>
      <protection locked="0"/>
    </xf>
    <xf numFmtId="4" fontId="6" fillId="33" borderId="26" xfId="64" applyFont="1" applyFill="1" applyBorder="1" applyProtection="1">
      <alignment horizontal="right"/>
      <protection/>
    </xf>
    <xf numFmtId="49" fontId="0" fillId="36" borderId="7" xfId="0" applyNumberFormat="1" applyFill="1" applyBorder="1" applyAlignment="1" applyProtection="1">
      <alignment vertical="top"/>
      <protection locked="0"/>
    </xf>
    <xf numFmtId="49" fontId="6" fillId="0" borderId="7" xfId="0" applyNumberFormat="1" applyFont="1" applyBorder="1" applyAlignment="1" applyProtection="1">
      <alignment vertical="top" wrapText="1"/>
      <protection/>
    </xf>
    <xf numFmtId="49" fontId="6" fillId="0" borderId="7" xfId="0" applyNumberFormat="1" applyFont="1" applyBorder="1" applyAlignment="1" applyProtection="1">
      <alignment vertical="center" wrapText="1"/>
      <protection/>
    </xf>
    <xf numFmtId="4" fontId="6" fillId="28" borderId="7" xfId="55" applyNumberFormat="1" applyFont="1" applyFill="1" applyBorder="1" applyAlignment="1" applyProtection="1">
      <alignment vertical="center" wrapText="1"/>
      <protection locked="0"/>
    </xf>
    <xf numFmtId="49" fontId="0" fillId="36" borderId="7" xfId="0" applyNumberFormat="1" applyFill="1" applyBorder="1" applyAlignment="1" applyProtection="1">
      <alignment vertical="center" wrapText="1"/>
      <protection locked="0"/>
    </xf>
    <xf numFmtId="49" fontId="6" fillId="0" borderId="14" xfId="0" applyNumberFormat="1" applyFont="1" applyBorder="1" applyAlignment="1" applyProtection="1">
      <alignment horizontal="left" vertical="top" indent="1"/>
      <protection/>
    </xf>
    <xf numFmtId="49" fontId="6" fillId="0" borderId="15" xfId="0" applyNumberFormat="1" applyFont="1" applyBorder="1" applyAlignment="1" applyProtection="1">
      <alignment vertical="center" wrapText="1"/>
      <protection/>
    </xf>
    <xf numFmtId="0" fontId="6" fillId="35" borderId="16" xfId="44" applyFont="1" applyFill="1" applyBorder="1" applyAlignment="1" applyProtection="1">
      <alignment horizontal="center" vertical="center" wrapText="1"/>
      <protection/>
    </xf>
    <xf numFmtId="4" fontId="6" fillId="33" borderId="14" xfId="64" applyFont="1" applyBorder="1" applyProtection="1">
      <alignment horizontal="right"/>
      <protection/>
    </xf>
    <xf numFmtId="2" fontId="6" fillId="28" borderId="15" xfId="50" applyNumberFormat="1" applyFont="1" applyBorder="1" applyProtection="1">
      <alignment horizontal="right"/>
      <protection locked="0"/>
    </xf>
    <xf numFmtId="2" fontId="6" fillId="28" borderId="16" xfId="50" applyNumberFormat="1" applyFont="1" applyBorder="1" applyProtection="1">
      <alignment horizontal="right"/>
      <protection locked="0"/>
    </xf>
    <xf numFmtId="0" fontId="3" fillId="0" borderId="27" xfId="44" applyFont="1" applyFill="1" applyBorder="1" applyAlignment="1" applyProtection="1">
      <alignment horizontal="center" vertical="center" wrapText="1"/>
      <protection/>
    </xf>
    <xf numFmtId="0" fontId="3" fillId="0" borderId="12" xfId="44" applyFont="1" applyFill="1" applyBorder="1" applyAlignment="1" applyProtection="1">
      <alignment horizontal="center" vertical="center" wrapText="1"/>
      <protection/>
    </xf>
    <xf numFmtId="0" fontId="4" fillId="0" borderId="20" xfId="49" applyFont="1" applyBorder="1" applyProtection="1">
      <alignment horizontal="center" vertical="center" wrapText="1"/>
      <protection/>
    </xf>
    <xf numFmtId="0" fontId="4" fillId="0" borderId="14" xfId="49" applyFont="1" applyBorder="1" applyProtection="1">
      <alignment horizontal="center" vertical="center" wrapText="1"/>
      <protection/>
    </xf>
    <xf numFmtId="0" fontId="4" fillId="0" borderId="21" xfId="49" applyFont="1" applyBorder="1" applyAlignment="1" applyProtection="1">
      <alignment horizontal="center" vertical="center" wrapText="1"/>
      <protection/>
    </xf>
    <xf numFmtId="0" fontId="4" fillId="0" borderId="15" xfId="49" applyFont="1" applyBorder="1" applyAlignment="1" applyProtection="1">
      <alignment horizontal="center" vertical="center" wrapText="1"/>
      <protection/>
    </xf>
    <xf numFmtId="0" fontId="4" fillId="0" borderId="22" xfId="49" applyFont="1" applyBorder="1" applyAlignment="1" applyProtection="1">
      <alignment horizontal="center" vertical="center" wrapText="1"/>
      <protection/>
    </xf>
    <xf numFmtId="0" fontId="4" fillId="0" borderId="16" xfId="49" applyFont="1" applyBorder="1" applyAlignment="1" applyProtection="1">
      <alignment horizontal="center" vertical="center" wrapText="1"/>
      <protection/>
    </xf>
    <xf numFmtId="0" fontId="4" fillId="0" borderId="21" xfId="49" applyFont="1" applyBorder="1" applyProtection="1">
      <alignment horizontal="center" vertical="center" wrapText="1"/>
      <protection/>
    </xf>
    <xf numFmtId="0" fontId="4" fillId="0" borderId="22" xfId="49" applyFont="1" applyBorder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Образец шаблона Сетевые организаци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5;&#1091;&#1078;&#1085;&#1072;&#1103;%20&#1087;&#1072;&#1087;&#1082;&#1072;\&#1056;&#1069;&#1050;%202012\TSET.NET.5.72.1%20(2012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REESTR_ORG"/>
      <sheetName val="REESTR"/>
      <sheetName val="REESTR_FILTER"/>
      <sheetName val="et_union"/>
      <sheetName val="TEHSHEET"/>
      <sheetName val="et_union_h"/>
      <sheetName val="et_union_v"/>
      <sheetName val="Заголовок"/>
      <sheetName val="Заголовок2"/>
      <sheetName val="modChange"/>
      <sheetName val="23"/>
    </sheetNames>
    <sheetDataSet>
      <sheetData sheetId="2">
        <row r="9">
          <cell r="F9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="80" zoomScaleNormal="80" zoomScalePageLayoutView="0" workbookViewId="0" topLeftCell="B7">
      <selection activeCell="P27" sqref="P27"/>
    </sheetView>
  </sheetViews>
  <sheetFormatPr defaultColWidth="9.140625" defaultRowHeight="12.75"/>
  <cols>
    <col min="2" max="2" width="41.57421875" style="0" customWidth="1"/>
    <col min="5" max="8" width="7.140625" style="0" customWidth="1"/>
  </cols>
  <sheetData>
    <row r="1" spans="1:38" ht="12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ht="13.5" thickBot="1"/>
    <row r="3" spans="1:18" ht="12.75" customHeight="1">
      <c r="A3" s="48" t="s">
        <v>1</v>
      </c>
      <c r="B3" s="50" t="s">
        <v>2</v>
      </c>
      <c r="C3" s="52" t="s">
        <v>3</v>
      </c>
      <c r="D3" s="48" t="s">
        <v>4</v>
      </c>
      <c r="E3" s="54"/>
      <c r="F3" s="54"/>
      <c r="G3" s="54"/>
      <c r="H3" s="55"/>
      <c r="I3" s="48" t="s">
        <v>5</v>
      </c>
      <c r="J3" s="54"/>
      <c r="K3" s="54"/>
      <c r="L3" s="54"/>
      <c r="M3" s="55"/>
      <c r="N3" s="48" t="s">
        <v>6</v>
      </c>
      <c r="O3" s="54"/>
      <c r="P3" s="54"/>
      <c r="Q3" s="54"/>
      <c r="R3" s="55"/>
    </row>
    <row r="4" spans="1:18" ht="13.5" thickBot="1">
      <c r="A4" s="49"/>
      <c r="B4" s="51"/>
      <c r="C4" s="53"/>
      <c r="D4" s="3" t="s">
        <v>7</v>
      </c>
      <c r="E4" s="4" t="s">
        <v>8</v>
      </c>
      <c r="F4" s="4" t="s">
        <v>9</v>
      </c>
      <c r="G4" s="4" t="s">
        <v>10</v>
      </c>
      <c r="H4" s="5" t="s">
        <v>11</v>
      </c>
      <c r="I4" s="3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3" t="s">
        <v>7</v>
      </c>
      <c r="O4" s="4" t="s">
        <v>8</v>
      </c>
      <c r="P4" s="4" t="s">
        <v>9</v>
      </c>
      <c r="Q4" s="4" t="s">
        <v>10</v>
      </c>
      <c r="R4" s="5" t="s">
        <v>11</v>
      </c>
    </row>
    <row r="5" spans="1:18" ht="13.5" thickBot="1">
      <c r="A5" s="6">
        <v>1</v>
      </c>
      <c r="B5" s="7">
        <v>2</v>
      </c>
      <c r="C5" s="8">
        <v>3</v>
      </c>
      <c r="D5" s="9" t="s">
        <v>12</v>
      </c>
      <c r="E5" s="10" t="s">
        <v>13</v>
      </c>
      <c r="F5" s="10" t="s">
        <v>14</v>
      </c>
      <c r="G5" s="10" t="s">
        <v>15</v>
      </c>
      <c r="H5" s="11" t="s">
        <v>16</v>
      </c>
      <c r="I5" s="9" t="s">
        <v>17</v>
      </c>
      <c r="J5" s="10" t="s">
        <v>18</v>
      </c>
      <c r="K5" s="10" t="s">
        <v>19</v>
      </c>
      <c r="L5" s="10" t="s">
        <v>20</v>
      </c>
      <c r="M5" s="11" t="s">
        <v>21</v>
      </c>
      <c r="N5" s="9" t="s">
        <v>12</v>
      </c>
      <c r="O5" s="10" t="s">
        <v>13</v>
      </c>
      <c r="P5" s="10" t="s">
        <v>14</v>
      </c>
      <c r="Q5" s="10" t="s">
        <v>15</v>
      </c>
      <c r="R5" s="11" t="s">
        <v>16</v>
      </c>
    </row>
    <row r="6" spans="1:18" ht="12.75">
      <c r="A6" s="12" t="s">
        <v>22</v>
      </c>
      <c r="B6" s="13" t="s">
        <v>23</v>
      </c>
      <c r="C6" s="14" t="s">
        <v>24</v>
      </c>
      <c r="D6" s="15">
        <v>19.82</v>
      </c>
      <c r="E6" s="16">
        <v>13.7</v>
      </c>
      <c r="F6" s="16">
        <v>0</v>
      </c>
      <c r="G6" s="16">
        <v>19.3</v>
      </c>
      <c r="H6" s="17">
        <v>3.96</v>
      </c>
      <c r="I6" s="15">
        <f>I12+I13+I15</f>
        <v>17.483</v>
      </c>
      <c r="J6" s="16">
        <f>J7+J12+J13+J15</f>
        <v>13.105</v>
      </c>
      <c r="K6" s="16">
        <f>K7+K12+K13+K15</f>
        <v>0</v>
      </c>
      <c r="L6" s="16">
        <f>L7+L12+L13+L15</f>
        <v>13.95</v>
      </c>
      <c r="M6" s="16">
        <f>M7+M12+M13+M15</f>
        <v>2.9989999999999997</v>
      </c>
      <c r="N6" s="15">
        <v>17.97</v>
      </c>
      <c r="O6" s="16">
        <v>13.533999999999999</v>
      </c>
      <c r="P6" s="16">
        <v>0</v>
      </c>
      <c r="Q6" s="16">
        <v>14.267</v>
      </c>
      <c r="R6" s="17">
        <v>3.069</v>
      </c>
    </row>
    <row r="7" spans="1:18" ht="26.25" customHeight="1">
      <c r="A7" s="18" t="s">
        <v>25</v>
      </c>
      <c r="B7" s="19" t="s">
        <v>26</v>
      </c>
      <c r="C7" s="20" t="s">
        <v>24</v>
      </c>
      <c r="D7" s="21" t="s">
        <v>27</v>
      </c>
      <c r="E7" s="22">
        <v>0</v>
      </c>
      <c r="F7" s="22">
        <v>0</v>
      </c>
      <c r="G7" s="22">
        <v>13.71</v>
      </c>
      <c r="H7" s="23">
        <v>3.43</v>
      </c>
      <c r="I7" s="21" t="s">
        <v>27</v>
      </c>
      <c r="J7" s="22">
        <f>J8+J9+J10+J11</f>
        <v>0</v>
      </c>
      <c r="K7" s="22">
        <f>K8+K9+K10+K11</f>
        <v>0</v>
      </c>
      <c r="L7" s="22">
        <f>L8+L9+L10+L11</f>
        <v>10.184</v>
      </c>
      <c r="M7" s="23">
        <f>M8+M9+M10+M11</f>
        <v>2.387</v>
      </c>
      <c r="N7" s="21" t="s">
        <v>27</v>
      </c>
      <c r="O7" s="22">
        <v>0</v>
      </c>
      <c r="P7" s="22">
        <v>0</v>
      </c>
      <c r="Q7" s="22">
        <v>10.4</v>
      </c>
      <c r="R7" s="23">
        <v>2.5</v>
      </c>
    </row>
    <row r="8" spans="1:18" ht="15" customHeight="1">
      <c r="A8" s="18" t="s">
        <v>28</v>
      </c>
      <c r="B8" s="24" t="s">
        <v>29</v>
      </c>
      <c r="C8" s="20" t="s">
        <v>24</v>
      </c>
      <c r="D8" s="25" t="s">
        <v>27</v>
      </c>
      <c r="E8" s="26"/>
      <c r="F8" s="26"/>
      <c r="G8" s="26"/>
      <c r="H8" s="27"/>
      <c r="I8" s="25" t="s">
        <v>27</v>
      </c>
      <c r="J8" s="26"/>
      <c r="K8" s="26"/>
      <c r="L8" s="26"/>
      <c r="M8" s="27"/>
      <c r="N8" s="25" t="s">
        <v>27</v>
      </c>
      <c r="O8" s="26"/>
      <c r="P8" s="26"/>
      <c r="Q8" s="26"/>
      <c r="R8" s="27"/>
    </row>
    <row r="9" spans="1:18" ht="15" customHeight="1">
      <c r="A9" s="18" t="s">
        <v>30</v>
      </c>
      <c r="B9" s="24" t="s">
        <v>8</v>
      </c>
      <c r="C9" s="20" t="s">
        <v>24</v>
      </c>
      <c r="D9" s="25" t="s">
        <v>27</v>
      </c>
      <c r="E9" s="28"/>
      <c r="F9" s="28"/>
      <c r="G9" s="28">
        <v>13.71</v>
      </c>
      <c r="H9" s="29"/>
      <c r="I9" s="25" t="s">
        <v>27</v>
      </c>
      <c r="J9" s="28"/>
      <c r="K9" s="28"/>
      <c r="L9" s="28">
        <v>10.184</v>
      </c>
      <c r="M9" s="29"/>
      <c r="N9" s="25" t="s">
        <v>27</v>
      </c>
      <c r="O9" s="28"/>
      <c r="P9" s="28"/>
      <c r="Q9" s="28">
        <v>10.4</v>
      </c>
      <c r="R9" s="29"/>
    </row>
    <row r="10" spans="1:18" ht="15" customHeight="1">
      <c r="A10" s="18" t="s">
        <v>31</v>
      </c>
      <c r="B10" s="24" t="s">
        <v>9</v>
      </c>
      <c r="C10" s="20" t="s">
        <v>24</v>
      </c>
      <c r="D10" s="25" t="s">
        <v>27</v>
      </c>
      <c r="E10" s="28"/>
      <c r="F10" s="28"/>
      <c r="G10" s="28"/>
      <c r="H10" s="29"/>
      <c r="I10" s="25" t="s">
        <v>27</v>
      </c>
      <c r="J10" s="28"/>
      <c r="K10" s="28"/>
      <c r="L10" s="28"/>
      <c r="M10" s="29"/>
      <c r="N10" s="25" t="s">
        <v>27</v>
      </c>
      <c r="O10" s="28"/>
      <c r="P10" s="28"/>
      <c r="Q10" s="28"/>
      <c r="R10" s="29"/>
    </row>
    <row r="11" spans="1:18" ht="15" customHeight="1">
      <c r="A11" s="18" t="s">
        <v>32</v>
      </c>
      <c r="B11" s="24" t="s">
        <v>10</v>
      </c>
      <c r="C11" s="20" t="s">
        <v>24</v>
      </c>
      <c r="D11" s="25" t="s">
        <v>27</v>
      </c>
      <c r="E11" s="28"/>
      <c r="F11" s="28"/>
      <c r="G11" s="28"/>
      <c r="H11" s="29">
        <v>3.43</v>
      </c>
      <c r="I11" s="25" t="s">
        <v>27</v>
      </c>
      <c r="J11" s="28"/>
      <c r="K11" s="28"/>
      <c r="L11" s="28"/>
      <c r="M11" s="29">
        <v>2.387</v>
      </c>
      <c r="N11" s="25" t="s">
        <v>27</v>
      </c>
      <c r="O11" s="28"/>
      <c r="P11" s="28"/>
      <c r="Q11" s="28"/>
      <c r="R11" s="29">
        <v>2.5</v>
      </c>
    </row>
    <row r="12" spans="1:18" ht="21" customHeight="1">
      <c r="A12" s="18" t="s">
        <v>33</v>
      </c>
      <c r="B12" s="19" t="s">
        <v>34</v>
      </c>
      <c r="C12" s="20" t="s">
        <v>24</v>
      </c>
      <c r="D12" s="30">
        <v>0</v>
      </c>
      <c r="E12" s="28"/>
      <c r="F12" s="28"/>
      <c r="G12" s="28"/>
      <c r="H12" s="29"/>
      <c r="I12" s="30">
        <f>SUM(J12:M12)</f>
        <v>0</v>
      </c>
      <c r="J12" s="28"/>
      <c r="K12" s="28"/>
      <c r="L12" s="28"/>
      <c r="M12" s="29"/>
      <c r="N12" s="30">
        <v>0</v>
      </c>
      <c r="O12" s="28"/>
      <c r="P12" s="28"/>
      <c r="Q12" s="28"/>
      <c r="R12" s="29"/>
    </row>
    <row r="13" spans="1:18" ht="24.75" customHeight="1">
      <c r="A13" s="18" t="s">
        <v>35</v>
      </c>
      <c r="B13" s="19" t="s">
        <v>36</v>
      </c>
      <c r="C13" s="20" t="s">
        <v>24</v>
      </c>
      <c r="D13" s="30">
        <v>0</v>
      </c>
      <c r="E13" s="31">
        <v>0</v>
      </c>
      <c r="F13" s="31">
        <v>0</v>
      </c>
      <c r="G13" s="31">
        <v>0</v>
      </c>
      <c r="H13" s="32">
        <v>0</v>
      </c>
      <c r="I13" s="30">
        <f>SUM(J13:M13)</f>
        <v>0</v>
      </c>
      <c r="J13" s="31">
        <f>SUM(J14:J14)</f>
        <v>0</v>
      </c>
      <c r="K13" s="31">
        <f>SUM(K14:K14)</f>
        <v>0</v>
      </c>
      <c r="L13" s="31">
        <f>SUM(L14:L14)</f>
        <v>0</v>
      </c>
      <c r="M13" s="31">
        <f>SUM(M14:M14)</f>
        <v>0</v>
      </c>
      <c r="N13" s="30">
        <v>0</v>
      </c>
      <c r="O13" s="31">
        <v>0</v>
      </c>
      <c r="P13" s="31">
        <v>0</v>
      </c>
      <c r="Q13" s="31">
        <v>0</v>
      </c>
      <c r="R13" s="32">
        <v>0</v>
      </c>
    </row>
    <row r="14" spans="1:18" ht="12.75">
      <c r="A14" s="18" t="s">
        <v>37</v>
      </c>
      <c r="B14" s="33"/>
      <c r="C14" s="20" t="s">
        <v>24</v>
      </c>
      <c r="D14" s="34"/>
      <c r="E14" s="28"/>
      <c r="F14" s="28"/>
      <c r="G14" s="28"/>
      <c r="H14" s="29"/>
      <c r="I14" s="34">
        <f>SUM(J14:M14)</f>
        <v>0</v>
      </c>
      <c r="J14" s="28"/>
      <c r="K14" s="28"/>
      <c r="L14" s="28"/>
      <c r="M14" s="29"/>
      <c r="N14" s="34">
        <v>0</v>
      </c>
      <c r="O14" s="28"/>
      <c r="P14" s="28"/>
      <c r="Q14" s="28"/>
      <c r="R14" s="29"/>
    </row>
    <row r="15" spans="1:18" ht="22.5">
      <c r="A15" s="18" t="s">
        <v>38</v>
      </c>
      <c r="B15" s="19" t="s">
        <v>39</v>
      </c>
      <c r="C15" s="20" t="s">
        <v>24</v>
      </c>
      <c r="D15" s="30">
        <v>19.82</v>
      </c>
      <c r="E15" s="31">
        <v>13.7</v>
      </c>
      <c r="F15" s="31">
        <v>0</v>
      </c>
      <c r="G15" s="31">
        <v>5.59</v>
      </c>
      <c r="H15" s="32">
        <v>0.53</v>
      </c>
      <c r="I15" s="30">
        <f aca="true" t="shared" si="0" ref="I15:I28">SUM(J15:M15)</f>
        <v>17.483</v>
      </c>
      <c r="J15" s="31">
        <f>SUM(J16:J29)</f>
        <v>13.105</v>
      </c>
      <c r="K15" s="31">
        <f>SUM(K16:K29)</f>
        <v>0</v>
      </c>
      <c r="L15" s="31">
        <f>SUM(L16:L29)</f>
        <v>3.766</v>
      </c>
      <c r="M15" s="31">
        <f>SUM(M16:M29)</f>
        <v>0.6119999999999999</v>
      </c>
      <c r="N15" s="30">
        <v>17.97</v>
      </c>
      <c r="O15" s="31">
        <v>13.533999999999999</v>
      </c>
      <c r="P15" s="31">
        <v>0</v>
      </c>
      <c r="Q15" s="31">
        <v>3.867</v>
      </c>
      <c r="R15" s="32">
        <v>0.569</v>
      </c>
    </row>
    <row r="16" spans="1:18" ht="15" customHeight="1">
      <c r="A16" s="18" t="s">
        <v>40</v>
      </c>
      <c r="B16" s="35" t="s">
        <v>41</v>
      </c>
      <c r="C16" s="20" t="s">
        <v>24</v>
      </c>
      <c r="D16" s="34">
        <v>0.26</v>
      </c>
      <c r="E16" s="28"/>
      <c r="F16" s="28"/>
      <c r="G16" s="28">
        <v>0.26</v>
      </c>
      <c r="H16" s="29"/>
      <c r="I16" s="34">
        <f t="shared" si="0"/>
        <v>0.268</v>
      </c>
      <c r="J16" s="28">
        <v>0.268</v>
      </c>
      <c r="K16" s="28"/>
      <c r="L16" s="28"/>
      <c r="M16" s="29"/>
      <c r="N16" s="34">
        <v>0.238</v>
      </c>
      <c r="O16" s="28">
        <v>0.238</v>
      </c>
      <c r="P16" s="28"/>
      <c r="Q16" s="28"/>
      <c r="R16" s="29"/>
    </row>
    <row r="17" spans="1:18" ht="15" customHeight="1">
      <c r="A17" s="18" t="s">
        <v>42</v>
      </c>
      <c r="B17" s="35" t="s">
        <v>43</v>
      </c>
      <c r="C17" s="20" t="s">
        <v>24</v>
      </c>
      <c r="D17" s="34">
        <v>1.84</v>
      </c>
      <c r="E17" s="28"/>
      <c r="F17" s="28"/>
      <c r="G17" s="28">
        <v>1.84</v>
      </c>
      <c r="H17" s="29"/>
      <c r="I17" s="34">
        <f t="shared" si="0"/>
        <v>1.608</v>
      </c>
      <c r="J17" s="28">
        <v>1.608</v>
      </c>
      <c r="K17" s="28"/>
      <c r="L17" s="28"/>
      <c r="M17" s="29"/>
      <c r="N17" s="34">
        <v>1.748</v>
      </c>
      <c r="O17" s="28">
        <v>1.748</v>
      </c>
      <c r="P17" s="28"/>
      <c r="Q17" s="28"/>
      <c r="R17" s="29"/>
    </row>
    <row r="18" spans="1:18" ht="15" customHeight="1">
      <c r="A18" s="18" t="s">
        <v>44</v>
      </c>
      <c r="B18" s="35" t="s">
        <v>45</v>
      </c>
      <c r="C18" s="20" t="s">
        <v>24</v>
      </c>
      <c r="D18" s="34">
        <v>0.94</v>
      </c>
      <c r="E18" s="28">
        <v>0.94</v>
      </c>
      <c r="F18" s="28"/>
      <c r="G18" s="28"/>
      <c r="H18" s="29"/>
      <c r="I18" s="34">
        <f t="shared" si="0"/>
        <v>0.747</v>
      </c>
      <c r="J18" s="28">
        <v>0.747</v>
      </c>
      <c r="K18" s="28"/>
      <c r="L18" s="28"/>
      <c r="M18" s="29"/>
      <c r="N18" s="34">
        <v>0.686</v>
      </c>
      <c r="O18" s="28">
        <v>0.686</v>
      </c>
      <c r="P18" s="28"/>
      <c r="Q18" s="28"/>
      <c r="R18" s="29"/>
    </row>
    <row r="19" spans="1:18" ht="15" customHeight="1">
      <c r="A19" s="18" t="s">
        <v>46</v>
      </c>
      <c r="B19" s="35" t="s">
        <v>47</v>
      </c>
      <c r="C19" s="20" t="s">
        <v>24</v>
      </c>
      <c r="D19" s="34">
        <v>0.45</v>
      </c>
      <c r="E19" s="28">
        <v>0.45</v>
      </c>
      <c r="F19" s="28"/>
      <c r="G19" s="28"/>
      <c r="H19" s="29"/>
      <c r="I19" s="34">
        <f t="shared" si="0"/>
        <v>0.313</v>
      </c>
      <c r="J19" s="28"/>
      <c r="K19" s="28"/>
      <c r="L19" s="28">
        <v>0.313</v>
      </c>
      <c r="M19" s="29"/>
      <c r="N19" s="34">
        <v>0.318</v>
      </c>
      <c r="O19" s="28"/>
      <c r="P19" s="28"/>
      <c r="Q19" s="28">
        <v>0.318</v>
      </c>
      <c r="R19" s="29"/>
    </row>
    <row r="20" spans="1:18" ht="15" customHeight="1">
      <c r="A20" s="18" t="s">
        <v>48</v>
      </c>
      <c r="B20" s="35" t="s">
        <v>49</v>
      </c>
      <c r="C20" s="20" t="s">
        <v>24</v>
      </c>
      <c r="D20" s="34">
        <v>1.54</v>
      </c>
      <c r="E20" s="28">
        <v>1.54</v>
      </c>
      <c r="F20" s="28"/>
      <c r="G20" s="28"/>
      <c r="H20" s="29"/>
      <c r="I20" s="34">
        <f t="shared" si="0"/>
        <v>1.032</v>
      </c>
      <c r="J20" s="28">
        <v>1.032</v>
      </c>
      <c r="K20" s="28"/>
      <c r="L20" s="28"/>
      <c r="M20" s="29"/>
      <c r="N20" s="34">
        <v>1.162</v>
      </c>
      <c r="O20" s="28">
        <v>1.162</v>
      </c>
      <c r="P20" s="28"/>
      <c r="Q20" s="28"/>
      <c r="R20" s="29"/>
    </row>
    <row r="21" spans="1:18" ht="15" customHeight="1">
      <c r="A21" s="18" t="s">
        <v>50</v>
      </c>
      <c r="B21" s="35" t="s">
        <v>51</v>
      </c>
      <c r="C21" s="20" t="s">
        <v>24</v>
      </c>
      <c r="D21" s="34">
        <v>11.309999999999999</v>
      </c>
      <c r="E21" s="28">
        <v>10.77</v>
      </c>
      <c r="F21" s="28"/>
      <c r="G21" s="28">
        <v>0.28</v>
      </c>
      <c r="H21" s="29">
        <v>0.26</v>
      </c>
      <c r="I21" s="34">
        <f t="shared" si="0"/>
        <v>10.046999999999999</v>
      </c>
      <c r="J21" s="28">
        <v>9.45</v>
      </c>
      <c r="K21" s="28"/>
      <c r="L21" s="28">
        <v>0.245</v>
      </c>
      <c r="M21" s="29">
        <v>0.352</v>
      </c>
      <c r="N21" s="34">
        <v>10.285</v>
      </c>
      <c r="O21" s="28">
        <v>9.7</v>
      </c>
      <c r="P21" s="28"/>
      <c r="Q21" s="28">
        <v>0.259</v>
      </c>
      <c r="R21" s="29">
        <v>0.326</v>
      </c>
    </row>
    <row r="22" spans="1:18" ht="15" customHeight="1">
      <c r="A22" s="18" t="s">
        <v>52</v>
      </c>
      <c r="B22" s="35" t="s">
        <v>53</v>
      </c>
      <c r="C22" s="20" t="s">
        <v>24</v>
      </c>
      <c r="D22" s="34">
        <v>0.19</v>
      </c>
      <c r="E22" s="28"/>
      <c r="F22" s="28"/>
      <c r="G22" s="28"/>
      <c r="H22" s="29">
        <v>0.19</v>
      </c>
      <c r="I22" s="34">
        <f t="shared" si="0"/>
        <v>0.179</v>
      </c>
      <c r="J22" s="28"/>
      <c r="K22" s="28"/>
      <c r="L22" s="28"/>
      <c r="M22" s="29">
        <v>0.179</v>
      </c>
      <c r="N22" s="34">
        <v>0.158</v>
      </c>
      <c r="O22" s="28"/>
      <c r="P22" s="28"/>
      <c r="Q22" s="28"/>
      <c r="R22" s="29">
        <v>0.158</v>
      </c>
    </row>
    <row r="23" spans="1:18" ht="15" customHeight="1">
      <c r="A23" s="18" t="s">
        <v>54</v>
      </c>
      <c r="B23" s="35" t="s">
        <v>55</v>
      </c>
      <c r="C23" s="20" t="s">
        <v>24</v>
      </c>
      <c r="D23" s="34">
        <v>0.01</v>
      </c>
      <c r="E23" s="28"/>
      <c r="F23" s="28"/>
      <c r="G23" s="28">
        <v>0.01</v>
      </c>
      <c r="H23" s="29"/>
      <c r="I23" s="34">
        <f t="shared" si="0"/>
        <v>0.019</v>
      </c>
      <c r="J23" s="28"/>
      <c r="K23" s="28"/>
      <c r="L23" s="28">
        <v>0.019</v>
      </c>
      <c r="M23" s="29"/>
      <c r="N23" s="34">
        <v>0.024</v>
      </c>
      <c r="O23" s="28"/>
      <c r="P23" s="28"/>
      <c r="Q23" s="28">
        <v>0.024</v>
      </c>
      <c r="R23" s="29"/>
    </row>
    <row r="24" spans="1:18" ht="15" customHeight="1">
      <c r="A24" s="18" t="s">
        <v>56</v>
      </c>
      <c r="B24" s="35" t="s">
        <v>57</v>
      </c>
      <c r="C24" s="20" t="s">
        <v>24</v>
      </c>
      <c r="D24" s="34">
        <v>0.11</v>
      </c>
      <c r="E24" s="28"/>
      <c r="F24" s="28"/>
      <c r="G24" s="28">
        <v>0.11</v>
      </c>
      <c r="H24" s="29"/>
      <c r="I24" s="34">
        <f t="shared" si="0"/>
        <v>0.119</v>
      </c>
      <c r="J24" s="28"/>
      <c r="K24" s="28"/>
      <c r="L24" s="28">
        <v>0.119</v>
      </c>
      <c r="M24" s="29"/>
      <c r="N24" s="34">
        <v>0.117</v>
      </c>
      <c r="O24" s="28"/>
      <c r="P24" s="28"/>
      <c r="Q24" s="28">
        <v>0.117</v>
      </c>
      <c r="R24" s="29"/>
    </row>
    <row r="25" spans="1:18" ht="15" customHeight="1">
      <c r="A25" s="18" t="s">
        <v>58</v>
      </c>
      <c r="B25" s="35" t="s">
        <v>59</v>
      </c>
      <c r="C25" s="20" t="s">
        <v>24</v>
      </c>
      <c r="D25" s="34">
        <v>2.83</v>
      </c>
      <c r="E25" s="28"/>
      <c r="F25" s="28"/>
      <c r="G25" s="28">
        <v>2.75</v>
      </c>
      <c r="H25" s="29">
        <v>0.08</v>
      </c>
      <c r="I25" s="34">
        <f t="shared" si="0"/>
        <v>2.854</v>
      </c>
      <c r="J25" s="28"/>
      <c r="K25" s="28"/>
      <c r="L25" s="28">
        <v>2.773</v>
      </c>
      <c r="M25" s="29">
        <v>0.081</v>
      </c>
      <c r="N25" s="34">
        <v>2.918</v>
      </c>
      <c r="O25" s="28"/>
      <c r="P25" s="28"/>
      <c r="Q25" s="28">
        <v>2.834</v>
      </c>
      <c r="R25" s="29">
        <v>0.084</v>
      </c>
    </row>
    <row r="26" spans="1:18" ht="15" customHeight="1">
      <c r="A26" s="18" t="s">
        <v>60</v>
      </c>
      <c r="B26" s="35" t="s">
        <v>61</v>
      </c>
      <c r="C26" s="20" t="s">
        <v>24</v>
      </c>
      <c r="D26" s="34">
        <v>0.34</v>
      </c>
      <c r="E26" s="28"/>
      <c r="F26" s="28"/>
      <c r="G26" s="28">
        <v>0.34</v>
      </c>
      <c r="H26" s="29"/>
      <c r="I26" s="34">
        <f t="shared" si="0"/>
        <v>0.276</v>
      </c>
      <c r="J26" s="28"/>
      <c r="K26" s="28"/>
      <c r="L26" s="28">
        <v>0.276</v>
      </c>
      <c r="M26" s="29"/>
      <c r="N26" s="34">
        <v>0.279</v>
      </c>
      <c r="O26" s="28"/>
      <c r="P26" s="28"/>
      <c r="Q26" s="28">
        <v>0.279</v>
      </c>
      <c r="R26" s="29"/>
    </row>
    <row r="27" spans="1:18" ht="15" customHeight="1">
      <c r="A27" s="18" t="s">
        <v>62</v>
      </c>
      <c r="B27" s="35" t="s">
        <v>63</v>
      </c>
      <c r="C27" s="20" t="s">
        <v>24</v>
      </c>
      <c r="D27" s="34">
        <v>0</v>
      </c>
      <c r="E27" s="28"/>
      <c r="F27" s="28"/>
      <c r="G27" s="28"/>
      <c r="H27" s="29"/>
      <c r="I27" s="34">
        <f t="shared" si="0"/>
        <v>0.021</v>
      </c>
      <c r="J27" s="28"/>
      <c r="K27" s="28"/>
      <c r="L27" s="28">
        <v>0.021</v>
      </c>
      <c r="M27" s="29"/>
      <c r="N27" s="34"/>
      <c r="O27" s="28"/>
      <c r="P27" s="28"/>
      <c r="Q27" s="28">
        <v>0.035</v>
      </c>
      <c r="R27" s="29"/>
    </row>
    <row r="28" spans="1:18" ht="15" customHeight="1">
      <c r="A28" s="18" t="s">
        <v>64</v>
      </c>
      <c r="B28" s="35" t="s">
        <v>65</v>
      </c>
      <c r="C28" s="20" t="s">
        <v>24</v>
      </c>
      <c r="D28" s="34">
        <v>0</v>
      </c>
      <c r="E28" s="28"/>
      <c r="F28" s="28"/>
      <c r="G28" s="28"/>
      <c r="H28" s="29"/>
      <c r="I28" s="34">
        <f t="shared" si="0"/>
        <v>0</v>
      </c>
      <c r="J28" s="28"/>
      <c r="K28" s="28"/>
      <c r="L28" s="28"/>
      <c r="M28" s="29"/>
      <c r="N28" s="34">
        <v>0.035</v>
      </c>
      <c r="O28" s="28"/>
      <c r="P28" s="28"/>
      <c r="Q28" s="28"/>
      <c r="R28" s="29">
        <v>0.001</v>
      </c>
    </row>
    <row r="29" spans="1:18" ht="15" customHeight="1">
      <c r="A29" s="18" t="s">
        <v>66</v>
      </c>
      <c r="B29" s="35" t="s">
        <v>67</v>
      </c>
      <c r="C29" s="20" t="s">
        <v>24</v>
      </c>
      <c r="D29" s="34">
        <v>0</v>
      </c>
      <c r="E29" s="28"/>
      <c r="F29" s="28"/>
      <c r="G29" s="28"/>
      <c r="H29" s="29"/>
      <c r="I29" s="34">
        <f>SUM(J29:M29)</f>
        <v>0</v>
      </c>
      <c r="J29" s="28"/>
      <c r="K29" s="28"/>
      <c r="L29" s="28"/>
      <c r="M29" s="29"/>
      <c r="N29" s="34">
        <v>0.001</v>
      </c>
      <c r="O29" s="28"/>
      <c r="P29" s="28"/>
      <c r="Q29" s="28">
        <v>0.001</v>
      </c>
      <c r="R29" s="29"/>
    </row>
    <row r="30" spans="1:18" ht="12.75">
      <c r="A30" s="18" t="s">
        <v>68</v>
      </c>
      <c r="B30" s="36" t="s">
        <v>69</v>
      </c>
      <c r="C30" s="20" t="s">
        <v>24</v>
      </c>
      <c r="D30" s="30">
        <v>0.61</v>
      </c>
      <c r="E30" s="22">
        <v>0</v>
      </c>
      <c r="F30" s="22">
        <v>0</v>
      </c>
      <c r="G30" s="22">
        <v>0.5</v>
      </c>
      <c r="H30" s="23">
        <v>0.11</v>
      </c>
      <c r="I30" s="30">
        <v>0.525</v>
      </c>
      <c r="J30" s="22">
        <v>0</v>
      </c>
      <c r="K30" s="22">
        <v>0</v>
      </c>
      <c r="L30" s="22">
        <v>0.44</v>
      </c>
      <c r="M30" s="22">
        <v>0.085</v>
      </c>
      <c r="N30" s="30">
        <v>0.594</v>
      </c>
      <c r="O30" s="22">
        <v>0</v>
      </c>
      <c r="P30" s="22">
        <v>0</v>
      </c>
      <c r="Q30" s="22">
        <v>0.484</v>
      </c>
      <c r="R30" s="23">
        <v>0.11</v>
      </c>
    </row>
    <row r="31" spans="1:18" ht="12.75">
      <c r="A31" s="18" t="s">
        <v>70</v>
      </c>
      <c r="B31" s="37" t="s">
        <v>71</v>
      </c>
      <c r="C31" s="20" t="s">
        <v>72</v>
      </c>
      <c r="D31" s="30">
        <v>3.0776992936427847</v>
      </c>
      <c r="E31" s="22">
        <v>0</v>
      </c>
      <c r="F31" s="22">
        <v>0</v>
      </c>
      <c r="G31" s="22">
        <v>2.5906735751295336</v>
      </c>
      <c r="H31" s="23">
        <v>2.777777777777778</v>
      </c>
      <c r="I31" s="30">
        <v>3.002917119487502</v>
      </c>
      <c r="J31" s="22">
        <v>0</v>
      </c>
      <c r="K31" s="22">
        <v>0</v>
      </c>
      <c r="L31" s="22">
        <v>3.1541218637992836</v>
      </c>
      <c r="M31" s="23">
        <v>2.8342780926975664</v>
      </c>
      <c r="N31" s="30">
        <v>3.3055091819699496</v>
      </c>
      <c r="O31" s="22">
        <v>0</v>
      </c>
      <c r="P31" s="22">
        <v>0</v>
      </c>
      <c r="Q31" s="22">
        <v>3.3924441017733233</v>
      </c>
      <c r="R31" s="23">
        <v>3.584229390681003</v>
      </c>
    </row>
    <row r="32" spans="1:18" ht="12.75">
      <c r="A32" s="18" t="s">
        <v>73</v>
      </c>
      <c r="B32" s="37" t="s">
        <v>74</v>
      </c>
      <c r="C32" s="20" t="s">
        <v>24</v>
      </c>
      <c r="D32" s="30">
        <v>7.87</v>
      </c>
      <c r="E32" s="28"/>
      <c r="F32" s="28"/>
      <c r="G32" s="28">
        <v>7.32</v>
      </c>
      <c r="H32" s="29">
        <v>0.55</v>
      </c>
      <c r="I32" s="30">
        <f>SUM(J32:M32)</f>
        <v>7.231</v>
      </c>
      <c r="J32" s="38">
        <v>2.921</v>
      </c>
      <c r="K32" s="38"/>
      <c r="L32" s="38">
        <v>3.65</v>
      </c>
      <c r="M32" s="38">
        <v>0.66</v>
      </c>
      <c r="N32" s="30">
        <f>SUM(O32:R32)</f>
        <v>7.181</v>
      </c>
      <c r="O32" s="28">
        <v>3.135</v>
      </c>
      <c r="P32" s="28"/>
      <c r="Q32" s="28">
        <v>3.436</v>
      </c>
      <c r="R32" s="29">
        <v>0.61</v>
      </c>
    </row>
    <row r="33" spans="1:18" ht="12.75">
      <c r="A33" s="18" t="s">
        <v>75</v>
      </c>
      <c r="B33" s="37" t="s">
        <v>76</v>
      </c>
      <c r="C33" s="20" t="s">
        <v>24</v>
      </c>
      <c r="D33" s="21" t="s">
        <v>27</v>
      </c>
      <c r="E33" s="22">
        <v>13.7</v>
      </c>
      <c r="F33" s="22">
        <v>0</v>
      </c>
      <c r="G33" s="22">
        <v>11.48</v>
      </c>
      <c r="H33" s="23">
        <v>3.3</v>
      </c>
      <c r="I33" s="21" t="s">
        <v>27</v>
      </c>
      <c r="J33" s="22">
        <f>J6-J30-J32</f>
        <v>10.184000000000001</v>
      </c>
      <c r="K33" s="22">
        <f>K6-K30-K32</f>
        <v>0</v>
      </c>
      <c r="L33" s="22">
        <f>L6-L30-L32</f>
        <v>9.86</v>
      </c>
      <c r="M33" s="23">
        <f>M6-M30-M32</f>
        <v>2.2539999999999996</v>
      </c>
      <c r="N33" s="21" t="s">
        <v>27</v>
      </c>
      <c r="O33" s="22">
        <v>10.399</v>
      </c>
      <c r="P33" s="22">
        <v>0</v>
      </c>
      <c r="Q33" s="22">
        <v>10.347</v>
      </c>
      <c r="R33" s="23">
        <v>2.349</v>
      </c>
    </row>
    <row r="34" spans="1:18" ht="12.75">
      <c r="A34" s="18" t="s">
        <v>77</v>
      </c>
      <c r="B34" s="37" t="s">
        <v>78</v>
      </c>
      <c r="C34" s="20" t="s">
        <v>24</v>
      </c>
      <c r="D34" s="30">
        <v>7.5</v>
      </c>
      <c r="E34" s="28"/>
      <c r="F34" s="28"/>
      <c r="G34" s="28">
        <v>4.4</v>
      </c>
      <c r="H34" s="29">
        <v>3.1</v>
      </c>
      <c r="I34" s="30">
        <f aca="true" t="shared" si="1" ref="I34:I39">SUM(J34:M34)</f>
        <v>5.92</v>
      </c>
      <c r="J34" s="28"/>
      <c r="K34" s="28"/>
      <c r="L34" s="38">
        <v>3.8</v>
      </c>
      <c r="M34" s="38">
        <v>2.12</v>
      </c>
      <c r="N34" s="30">
        <f aca="true" t="shared" si="2" ref="N34:N39">SUM(O34:R34)</f>
        <v>6.147</v>
      </c>
      <c r="O34" s="28"/>
      <c r="P34" s="28"/>
      <c r="Q34" s="28">
        <v>3.974</v>
      </c>
      <c r="R34" s="29">
        <v>2.173</v>
      </c>
    </row>
    <row r="35" spans="1:18" ht="22.5">
      <c r="A35" s="18" t="s">
        <v>79</v>
      </c>
      <c r="B35" s="37" t="s">
        <v>80</v>
      </c>
      <c r="C35" s="20" t="s">
        <v>24</v>
      </c>
      <c r="D35" s="30">
        <v>0</v>
      </c>
      <c r="E35" s="28"/>
      <c r="F35" s="28"/>
      <c r="G35" s="28"/>
      <c r="H35" s="29"/>
      <c r="I35" s="30">
        <f t="shared" si="1"/>
        <v>0</v>
      </c>
      <c r="J35" s="28"/>
      <c r="K35" s="28"/>
      <c r="L35" s="28"/>
      <c r="M35" s="29"/>
      <c r="N35" s="30">
        <f t="shared" si="2"/>
        <v>0</v>
      </c>
      <c r="O35" s="28"/>
      <c r="P35" s="28"/>
      <c r="Q35" s="28"/>
      <c r="R35" s="29"/>
    </row>
    <row r="36" spans="1:18" ht="22.5">
      <c r="A36" s="18" t="s">
        <v>81</v>
      </c>
      <c r="B36" s="37" t="s">
        <v>82</v>
      </c>
      <c r="C36" s="20" t="s">
        <v>24</v>
      </c>
      <c r="D36" s="30">
        <v>0</v>
      </c>
      <c r="E36" s="28"/>
      <c r="F36" s="28"/>
      <c r="G36" s="28"/>
      <c r="H36" s="29"/>
      <c r="I36" s="30">
        <f t="shared" si="1"/>
        <v>0</v>
      </c>
      <c r="J36" s="28"/>
      <c r="K36" s="28"/>
      <c r="L36" s="28"/>
      <c r="M36" s="29"/>
      <c r="N36" s="30">
        <f t="shared" si="2"/>
        <v>0</v>
      </c>
      <c r="O36" s="28"/>
      <c r="P36" s="28"/>
      <c r="Q36" s="28"/>
      <c r="R36" s="29"/>
    </row>
    <row r="37" spans="1:18" ht="12.75">
      <c r="A37" s="18" t="s">
        <v>83</v>
      </c>
      <c r="B37" s="37" t="s">
        <v>84</v>
      </c>
      <c r="C37" s="20" t="s">
        <v>24</v>
      </c>
      <c r="D37" s="30">
        <v>0</v>
      </c>
      <c r="E37" s="28"/>
      <c r="F37" s="28"/>
      <c r="G37" s="28"/>
      <c r="H37" s="29"/>
      <c r="I37" s="30">
        <f t="shared" si="1"/>
        <v>0</v>
      </c>
      <c r="J37" s="28"/>
      <c r="K37" s="28"/>
      <c r="L37" s="28"/>
      <c r="M37" s="29"/>
      <c r="N37" s="30">
        <f t="shared" si="2"/>
        <v>0</v>
      </c>
      <c r="O37" s="28"/>
      <c r="P37" s="28"/>
      <c r="Q37" s="28"/>
      <c r="R37" s="29"/>
    </row>
    <row r="38" spans="1:18" ht="12.75">
      <c r="A38" s="18" t="s">
        <v>85</v>
      </c>
      <c r="B38" s="37" t="s">
        <v>86</v>
      </c>
      <c r="C38" s="20" t="s">
        <v>24</v>
      </c>
      <c r="D38" s="30">
        <v>3.8600000000000003</v>
      </c>
      <c r="E38" s="31">
        <v>0</v>
      </c>
      <c r="F38" s="31">
        <v>0</v>
      </c>
      <c r="G38" s="31">
        <v>3.66</v>
      </c>
      <c r="H38" s="32">
        <v>0.2</v>
      </c>
      <c r="I38" s="30">
        <f t="shared" si="1"/>
        <v>3.811</v>
      </c>
      <c r="J38" s="31">
        <f>SUM(J39:J39)</f>
        <v>0</v>
      </c>
      <c r="K38" s="31">
        <f>SUM(K39:K39)</f>
        <v>0</v>
      </c>
      <c r="L38" s="31">
        <f>SUM(L39:L39)</f>
        <v>3.675</v>
      </c>
      <c r="M38" s="31">
        <f>SUM(M39:M39)</f>
        <v>0.136</v>
      </c>
      <c r="N38" s="30">
        <f t="shared" si="2"/>
        <v>4.05</v>
      </c>
      <c r="O38" s="31">
        <v>0</v>
      </c>
      <c r="P38" s="31">
        <v>0</v>
      </c>
      <c r="Q38" s="31">
        <v>3.87</v>
      </c>
      <c r="R38" s="32">
        <v>0.18</v>
      </c>
    </row>
    <row r="39" spans="1:18" ht="12.75">
      <c r="A39" s="18" t="s">
        <v>87</v>
      </c>
      <c r="B39" s="39" t="s">
        <v>88</v>
      </c>
      <c r="C39" s="20" t="s">
        <v>24</v>
      </c>
      <c r="D39" s="34">
        <v>3.8600000000000003</v>
      </c>
      <c r="E39" s="28"/>
      <c r="F39" s="28"/>
      <c r="G39" s="28">
        <v>3.66</v>
      </c>
      <c r="H39" s="29">
        <v>0.2</v>
      </c>
      <c r="I39" s="34">
        <f t="shared" si="1"/>
        <v>3.811</v>
      </c>
      <c r="J39" s="28"/>
      <c r="K39" s="28"/>
      <c r="L39" s="38">
        <v>3.675</v>
      </c>
      <c r="M39" s="38">
        <v>0.136</v>
      </c>
      <c r="N39" s="34">
        <f t="shared" si="2"/>
        <v>4.05</v>
      </c>
      <c r="O39" s="28"/>
      <c r="P39" s="28"/>
      <c r="Q39" s="28">
        <v>3.87</v>
      </c>
      <c r="R39" s="29">
        <v>0.18</v>
      </c>
    </row>
    <row r="40" spans="1:18" ht="13.5" thickBot="1">
      <c r="A40" s="40" t="s">
        <v>89</v>
      </c>
      <c r="B40" s="41" t="s">
        <v>90</v>
      </c>
      <c r="C40" s="42" t="s">
        <v>24</v>
      </c>
      <c r="D40" s="43">
        <v>0</v>
      </c>
      <c r="E40" s="44"/>
      <c r="F40" s="44"/>
      <c r="G40" s="44"/>
      <c r="H40" s="45"/>
      <c r="I40" s="43">
        <f>SUM(J40:M40)</f>
        <v>0</v>
      </c>
      <c r="J40" s="44"/>
      <c r="K40" s="44"/>
      <c r="L40" s="44"/>
      <c r="M40" s="45"/>
      <c r="N40" s="43">
        <f>SUM(O40:R40)</f>
        <v>0</v>
      </c>
      <c r="O40" s="44"/>
      <c r="P40" s="44"/>
      <c r="Q40" s="44"/>
      <c r="R40" s="45"/>
    </row>
  </sheetData>
  <sheetProtection/>
  <mergeCells count="7">
    <mergeCell ref="A1:R1"/>
    <mergeCell ref="A3:A4"/>
    <mergeCell ref="B3:B4"/>
    <mergeCell ref="C3:C4"/>
    <mergeCell ref="D3:H3"/>
    <mergeCell ref="I3:M3"/>
    <mergeCell ref="N3:R3"/>
  </mergeCells>
  <dataValidations count="3">
    <dataValidation type="decimal" allowBlank="1" showInputMessage="1" showErrorMessage="1" errorTitle="Внимание" error="Допускается ввод только действительных чисел!" sqref="L39:M39 J32:M32 L34:M34">
      <formula1>-999999999999999000000000</formula1>
      <formula2>9.99999999999999E+23</formula2>
    </dataValidation>
    <dataValidation type="decimal" allowBlank="1" showInputMessage="1" showErrorMessage="1" error="Должно быть числом" sqref="O8:R12 J8:M12 L40:M40 J39:K40 O32:R32 O34:R37 E16:H29 O39:R40 J16:M29 O14:R14 J14:M14 O16:R29 E8:H12 E32:H32 E34:H37 E39:H40 E14:H14 J34:K37 L35:M37">
      <formula1>-9999999999999990000000000</formula1>
      <formula2>9.99999999999999E+24</formula2>
    </dataValidation>
    <dataValidation type="decimal" allowBlank="1" showInputMessage="1" showErrorMessage="1" error="Ввведеное значение неверно" sqref="O13:R13 J13:M13 O38:R38 J38:M38 O15:R15 J15:M15 E13:H13 E38:H38 E15:H15">
      <formula1>-1000000000000000</formula1>
      <formula2>1000000000000000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"ЯЖДК"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OMolostova</dc:creator>
  <cp:keywords/>
  <dc:description/>
  <cp:lastModifiedBy>Михаил Мамонтов</cp:lastModifiedBy>
  <dcterms:created xsi:type="dcterms:W3CDTF">2012-03-15T03:19:04Z</dcterms:created>
  <dcterms:modified xsi:type="dcterms:W3CDTF">2012-03-21T16:24:48Z</dcterms:modified>
  <cp:category/>
  <cp:version/>
  <cp:contentType/>
  <cp:contentStatus/>
</cp:coreProperties>
</file>