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2022" sheetId="1" r:id="rId1"/>
  </sheets>
  <definedNames>
    <definedName name="_xlnm.Print_Area" localSheetId="0">'2022'!$A$1:$AV$127</definedName>
  </definedNames>
  <calcPr calcId="145621"/>
</workbook>
</file>

<file path=xl/calcChain.xml><?xml version="1.0" encoding="utf-8"?>
<calcChain xmlns="http://schemas.openxmlformats.org/spreadsheetml/2006/main">
  <c r="AN118" i="1" l="1"/>
  <c r="AN116" i="1"/>
  <c r="AN115" i="1" s="1"/>
  <c r="AN120" i="1" s="1"/>
  <c r="AO115" i="1"/>
  <c r="AO120" i="1" s="1"/>
  <c r="AO109" i="1"/>
  <c r="AN109" i="1"/>
  <c r="AN107" i="1"/>
  <c r="AN103" i="1" s="1"/>
  <c r="AN105" i="1"/>
  <c r="AO103" i="1"/>
  <c r="AO100" i="1"/>
  <c r="AN100" i="1"/>
  <c r="AO90" i="1"/>
  <c r="AN90" i="1"/>
  <c r="AO50" i="1"/>
  <c r="AN50" i="1"/>
  <c r="AO37" i="1"/>
  <c r="AN37" i="1"/>
  <c r="AN32" i="1" s="1"/>
  <c r="AO32" i="1"/>
  <c r="AO21" i="1"/>
  <c r="AN21" i="1"/>
  <c r="AO20" i="1"/>
  <c r="AO18" i="1" s="1"/>
  <c r="AN20" i="1" l="1"/>
  <c r="AN18" i="1" s="1"/>
</calcChain>
</file>

<file path=xl/sharedStrings.xml><?xml version="1.0" encoding="utf-8"?>
<sst xmlns="http://schemas.openxmlformats.org/spreadsheetml/2006/main" count="265" uniqueCount="200">
  <si>
    <t>Приложение 2</t>
  </si>
  <si>
    <t>к приказу Федеральной службы по тарифам</t>
  </si>
  <si>
    <t>от 24 октября 2014 г. № 1831-э</t>
  </si>
  <si>
    <t>Раскрытие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</si>
  <si>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</si>
  <si>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деятельности которых</t>
  </si>
  <si>
    <t>осуществляется методом долгосрочной индексации</t>
  </si>
  <si>
    <t>необходимой валовой выручки</t>
  </si>
  <si>
    <t>Наименование организации:</t>
  </si>
  <si>
    <t>Акционерное общество "Ямальская железнодорожная компания"</t>
  </si>
  <si>
    <t>ИНН:</t>
  </si>
  <si>
    <t>8904042048</t>
  </si>
  <si>
    <t>КПП:</t>
  </si>
  <si>
    <t>890401001</t>
  </si>
  <si>
    <t>Долгосрочный период регулирования:</t>
  </si>
  <si>
    <t>2020</t>
  </si>
  <si>
    <t>—</t>
  </si>
  <si>
    <t>2024</t>
  </si>
  <si>
    <t>№ п/п</t>
  </si>
  <si>
    <t>Показатель</t>
  </si>
  <si>
    <t>Ед. изм.</t>
  </si>
  <si>
    <t>Год 2022</t>
  </si>
  <si>
    <r>
      <t>Примечание</t>
    </r>
    <r>
      <rPr>
        <vertAlign val="superscript"/>
        <sz val="10"/>
        <rFont val="Times New Roman"/>
        <family val="1"/>
        <charset val="204"/>
      </rPr>
      <t>3</t>
    </r>
  </si>
  <si>
    <r>
      <t>план</t>
    </r>
    <r>
      <rPr>
        <vertAlign val="superscript"/>
        <sz val="10"/>
        <rFont val="Times New Roman"/>
        <family val="1"/>
        <charset val="204"/>
      </rPr>
      <t>1</t>
    </r>
  </si>
  <si>
    <r>
      <t>факт</t>
    </r>
    <r>
      <rPr>
        <vertAlign val="superscript"/>
        <sz val="10"/>
        <rFont val="Times New Roman"/>
        <family val="1"/>
        <charset val="204"/>
      </rPr>
      <t>2</t>
    </r>
  </si>
  <si>
    <t>I</t>
  </si>
  <si>
    <t>Структура затрат</t>
  </si>
  <si>
    <t>Х</t>
  </si>
  <si>
    <t>1</t>
  </si>
  <si>
    <t>Необходимая валовая выручка</t>
  </si>
  <si>
    <t>тыс. руб.</t>
  </si>
  <si>
    <t>Отклонение связано с наличием затрат, не учтенных при тарифообразовании</t>
  </si>
  <si>
    <t>на содержание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</si>
  <si>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</si>
  <si>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</si>
  <si>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</si>
  <si>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</si>
  <si>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</si>
  <si>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</t>
  </si>
  <si>
    <t>части, инструмент, топливо</t>
  </si>
  <si>
    <t>1.1.1.2</t>
  </si>
  <si>
    <t>на ремонт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</si>
  <si>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</si>
  <si>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</si>
  <si>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</si>
  <si>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</si>
  <si>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</si>
  <si>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</si>
  <si>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</si>
  <si>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</si>
  <si>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</si>
  <si>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</si>
  <si>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</si>
  <si>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</t>
  </si>
  <si>
    <t>(с расшифровкой)</t>
  </si>
  <si>
    <t>1.1.3.1</t>
  </si>
  <si>
    <t>в том числе прибыль на социальное развитие</t>
  </si>
  <si>
    <t>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</si>
  <si>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</si>
  <si>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</si>
  <si>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</si>
  <si>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</t>
  </si>
  <si>
    <r>
      <t>(с расшифровкой)</t>
    </r>
    <r>
      <rPr>
        <vertAlign val="superscript"/>
        <sz val="10"/>
        <rFont val="Times New Roman"/>
        <family val="1"/>
        <charset val="204"/>
      </rPr>
      <t>4</t>
    </r>
  </si>
  <si>
    <t>1.1.3.3.1</t>
  </si>
  <si>
    <t>в том числе расходы на подготовку кадров</t>
  </si>
  <si>
    <t>1.1.3.3.2</t>
  </si>
  <si>
    <t>в том числе расходы на обеспечение нормальных условий труда и мер по технике безопасности</t>
  </si>
  <si>
    <t>1.1.3.3.3</t>
  </si>
  <si>
    <t>в том числе расходы на услуги коммунального хозяйства</t>
  </si>
  <si>
    <t>1.1.3.3.4</t>
  </si>
  <si>
    <t>в том числе прочие услуги сторонних организаций</t>
  </si>
  <si>
    <t>1.1.3.3.5</t>
  </si>
  <si>
    <t>в том числе расходы на командировки и представительские</t>
  </si>
  <si>
    <t>1.1.3.3.6</t>
  </si>
  <si>
    <t>в том числе расходы на услуги банков</t>
  </si>
  <si>
    <t>1.1.4</t>
  </si>
  <si>
    <t>Расходы на обслуживание операционных</t>
  </si>
  <si>
    <t>заемных средств в составе подконтрольных</t>
  </si>
  <si>
    <t>расходов</t>
  </si>
  <si>
    <t>1.1.5</t>
  </si>
  <si>
    <t>Расходы из прибыли в составе подконтрольных</t>
  </si>
  <si>
    <t>1.2</t>
  </si>
  <si>
    <t>Неподконтрольные расходы, включенные</t>
  </si>
  <si>
    <t>в НВВ, всего</t>
  </si>
  <si>
    <t>1.2.1</t>
  </si>
  <si>
    <t>Оплата услуг ОАО «ФСК ЕЭС»</t>
  </si>
  <si>
    <t>1.2.2</t>
  </si>
  <si>
    <t>Расходы на оплату технологического присоеди-</t>
  </si>
  <si>
    <t>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</si>
  <si>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</si>
  <si>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</si>
  <si>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</si>
  <si>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</si>
  <si>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</si>
  <si>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</si>
  <si>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</si>
  <si>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</si>
  <si>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</si>
  <si>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</si>
  <si>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</si>
  <si>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</si>
  <si>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</si>
  <si>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</si>
  <si>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</si>
  <si>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</si>
  <si>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</si>
  <si>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</si>
  <si>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</si>
  <si>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</si>
  <si>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</si>
  <si>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1.2.10.1</t>
  </si>
  <si>
    <t>Справочно: «Количество льготных</t>
  </si>
  <si>
    <t>ед.</t>
  </si>
  <si>
    <t>технологических присоединений»</t>
  </si>
  <si>
    <t>1.2.11</t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</si>
  <si>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</si>
  <si>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</si>
  <si>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</si>
  <si>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</si>
  <si>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</si>
  <si>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</si>
  <si>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</si>
  <si>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</si>
  <si>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1.2.12</t>
  </si>
  <si>
    <t>прочие неподконтрольные расходы</t>
  </si>
  <si>
    <t>1.3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</si>
  <si>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</si>
  <si>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</si>
  <si>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</si>
  <si>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</t>
  </si>
  <si>
    <t>Справочно: расходы на ремонт, всего</t>
  </si>
  <si>
    <t>(пункт 1.1.1.2+пункт 1.1.2.1+пункт 1.1.3.1)</t>
  </si>
  <si>
    <t>III</t>
  </si>
  <si>
    <t>Необходимая валовая выручка на оплату</t>
  </si>
  <si>
    <t>технологического расхода (потерь)</t>
  </si>
  <si>
    <t>электроэнергии</t>
  </si>
  <si>
    <t>Справочно:</t>
  </si>
  <si>
    <t>МВт·ч</t>
  </si>
  <si>
    <t>Объем технологических потерь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</si>
  <si>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</si>
  <si>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</si>
  <si>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</si>
  <si>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IV</t>
  </si>
  <si>
    <t>Натуральные (количественные) показатели,</t>
  </si>
  <si>
    <t>используемые при определении структуры и</t>
  </si>
  <si>
    <t>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</si>
  <si>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</si>
  <si>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</t>
  </si>
  <si>
    <t>шт.</t>
  </si>
  <si>
    <t>на конец года</t>
  </si>
  <si>
    <t>2</t>
  </si>
  <si>
    <t>Трансформаторная мощность подстанций, всего</t>
  </si>
  <si>
    <t>МВа</t>
  </si>
  <si>
    <t>2.1</t>
  </si>
  <si>
    <t>в том числе трансформаторная мощность</t>
  </si>
  <si>
    <t>подстанций на СН-2</t>
  </si>
  <si>
    <t>3</t>
  </si>
  <si>
    <t>Количество условных единиц по линиям</t>
  </si>
  <si>
    <t>у. е.</t>
  </si>
  <si>
    <t>электропередач, всего</t>
  </si>
  <si>
    <t>3.1</t>
  </si>
  <si>
    <t>в том числе количество условных единиц по</t>
  </si>
  <si>
    <t>линиям электропередач на СН-2</t>
  </si>
  <si>
    <t>3.2</t>
  </si>
  <si>
    <t>линиям электропередач на НН</t>
  </si>
  <si>
    <t>4</t>
  </si>
  <si>
    <t>Количество условных единиц по подстанциям,</t>
  </si>
  <si>
    <t>всего</t>
  </si>
  <si>
    <t>4.1</t>
  </si>
  <si>
    <t>в том числе количество условных единиц</t>
  </si>
  <si>
    <t>по подстанциям на СН-2</t>
  </si>
  <si>
    <t>4.2</t>
  </si>
  <si>
    <t>по подстанциям на НН</t>
  </si>
  <si>
    <t>5</t>
  </si>
  <si>
    <t>Длина линий электропередач, всего</t>
  </si>
  <si>
    <t>км</t>
  </si>
  <si>
    <t>5.1</t>
  </si>
  <si>
    <t>в том числе длина линий электропередач</t>
  </si>
  <si>
    <t>на СН-2</t>
  </si>
  <si>
    <t>5.2</t>
  </si>
  <si>
    <t>на НН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</si>
  <si>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</si>
  <si>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</si>
  <si>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</si>
  <si>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</si>
  <si>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электро-</t>
  </si>
  <si>
    <t>сетевого комплекса на конец года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</si>
  <si>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</si>
  <si>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</si>
  <si>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</si>
  <si>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</si>
  <si>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</si>
  <si>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</si>
  <si>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  <charset val="204"/>
      </rPr>
      <t>5</t>
    </r>
  </si>
  <si>
    <t>Примечание:</t>
  </si>
  <si>
    <r>
      <t>2</t>
    </r>
    <r>
      <rPr>
        <sz val="10"/>
        <rFont val="Times New Roman"/>
        <family val="1"/>
        <charset val="204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</si>
  <si>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rFont val="Times New Roman"/>
        <family val="1"/>
        <charset val="204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</si>
  <si>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4</t>
    </r>
    <r>
      <rPr>
        <sz val="10"/>
        <rFont val="Times New Roman"/>
        <family val="1"/>
        <charset val="204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</si>
  <si>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10"/>
        <rFont val="Times New Roman"/>
        <family val="1"/>
        <charset val="204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</si>
  <si>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r>
      <t>1</t>
    </r>
    <r>
      <rPr>
        <sz val="10"/>
        <rFont val="Arial Cyr"/>
        <charset val="204"/>
      </rPr>
      <t> 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</si>
</sst>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F_-;\-* #,##0\ _F_-;_-* &quot;-&quot;\ _F_-;_-@_-"/>
    <numFmt numFmtId="165" formatCode="_-* #,##0.00\ _F_-;\-* #,##0.00\ _F_-;_-* &quot;-&quot;??\ _F_-;_-@_-"/>
    <numFmt numFmtId="166" formatCode="_(* #,##0.00_);_(* \(#,##0.00\);_(* &quot;-&quot;??_);_(@_)"/>
  </numFmts>
  <fonts count="16">
    <font>
      <sz val="10"/>
      <name val="Arial Cyr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0"/>
      <name val="Arial Cyr"/>
      <family val="2"/>
      <charset val="204"/>
    </font>
    <font>
      <sz val="8"/>
      <name val="Helvetica-Narrow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8" fillId="0" borderId="0"/>
    <xf numFmtId="2" fontId="4" fillId="0" borderId="5">
      <alignment horizontal="center" vertical="top" wrapText="1"/>
    </xf>
    <xf numFmtId="0" fontId="10" fillId="0" borderId="0"/>
    <xf numFmtId="0" fontId="11" fillId="0" borderId="0"/>
    <xf numFmtId="0" fontId="12" fillId="0" borderId="11" applyBorder="0" applyAlignment="0">
      <alignment horizontal="left" wrapText="1"/>
    </xf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0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left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Alignment="1"/>
    <xf numFmtId="0" fontId="6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top"/>
    </xf>
    <xf numFmtId="49" fontId="6" fillId="0" borderId="6" xfId="0" applyNumberFormat="1" applyFont="1" applyFill="1" applyBorder="1" applyAlignment="1">
      <alignment horizontal="left" vertical="top"/>
    </xf>
    <xf numFmtId="49" fontId="6" fillId="0" borderId="3" xfId="0" applyNumberFormat="1" applyFont="1" applyFill="1" applyBorder="1" applyAlignment="1">
      <alignment horizontal="left" vertical="top"/>
    </xf>
    <xf numFmtId="49" fontId="6" fillId="0" borderId="7" xfId="0" applyNumberFormat="1" applyFont="1" applyFill="1" applyBorder="1" applyAlignment="1">
      <alignment horizontal="left" vertical="top"/>
    </xf>
    <xf numFmtId="0" fontId="6" fillId="0" borderId="4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/>
    </xf>
    <xf numFmtId="0" fontId="6" fillId="0" borderId="7" xfId="0" applyFont="1" applyFill="1" applyBorder="1" applyAlignment="1">
      <alignment horizontal="left" vertical="top"/>
    </xf>
    <xf numFmtId="49" fontId="2" fillId="0" borderId="6" xfId="0" applyNumberFormat="1" applyFont="1" applyFill="1" applyBorder="1" applyAlignment="1">
      <alignment horizontal="center" vertical="center" textRotation="255" wrapText="1"/>
    </xf>
    <xf numFmtId="49" fontId="2" fillId="0" borderId="3" xfId="0" applyNumberFormat="1" applyFont="1" applyFill="1" applyBorder="1" applyAlignment="1">
      <alignment horizontal="center" vertical="center" textRotation="255" wrapText="1"/>
    </xf>
    <xf numFmtId="49" fontId="2" fillId="0" borderId="7" xfId="0" applyNumberFormat="1" applyFont="1" applyFill="1" applyBorder="1" applyAlignment="1">
      <alignment horizontal="center" vertical="center" textRotation="255" wrapText="1"/>
    </xf>
    <xf numFmtId="49" fontId="6" fillId="0" borderId="9" xfId="0" applyNumberFormat="1" applyFont="1" applyFill="1" applyBorder="1" applyAlignment="1">
      <alignment horizontal="left" vertical="top"/>
    </xf>
    <xf numFmtId="49" fontId="6" fillId="0" borderId="1" xfId="0" applyNumberFormat="1" applyFont="1" applyFill="1" applyBorder="1" applyAlignment="1">
      <alignment horizontal="left" vertical="top"/>
    </xf>
    <xf numFmtId="49" fontId="6" fillId="0" borderId="10" xfId="0" applyNumberFormat="1" applyFont="1" applyFill="1" applyBorder="1" applyAlignment="1">
      <alignment horizontal="left" vertical="top"/>
    </xf>
    <xf numFmtId="0" fontId="6" fillId="0" borderId="9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49" fontId="2" fillId="0" borderId="12" xfId="0" applyNumberFormat="1" applyFont="1" applyFill="1" applyBorder="1" applyAlignment="1">
      <alignment horizontal="center" vertical="center" textRotation="255" wrapText="1"/>
    </xf>
    <xf numFmtId="49" fontId="2" fillId="0" borderId="0" xfId="0" applyNumberFormat="1" applyFont="1" applyFill="1" applyBorder="1" applyAlignment="1">
      <alignment horizontal="center" vertical="center" textRotation="255" wrapText="1"/>
    </xf>
    <xf numFmtId="49" fontId="2" fillId="0" borderId="13" xfId="0" applyNumberFormat="1" applyFont="1" applyFill="1" applyBorder="1" applyAlignment="1">
      <alignment horizontal="center" vertical="center" textRotation="255" wrapText="1"/>
    </xf>
    <xf numFmtId="49" fontId="6" fillId="0" borderId="5" xfId="0" applyNumberFormat="1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left" vertical="top"/>
    </xf>
    <xf numFmtId="49" fontId="6" fillId="0" borderId="12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 applyAlignment="1">
      <alignment horizontal="left" vertical="top"/>
    </xf>
    <xf numFmtId="49" fontId="6" fillId="0" borderId="13" xfId="0" applyNumberFormat="1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left" vertical="top"/>
    </xf>
    <xf numFmtId="2" fontId="6" fillId="0" borderId="5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left" vertical="top"/>
    </xf>
    <xf numFmtId="49" fontId="6" fillId="0" borderId="2" xfId="0" applyNumberFormat="1" applyFont="1" applyFill="1" applyBorder="1" applyAlignment="1">
      <alignment horizontal="left" vertical="top"/>
    </xf>
    <xf numFmtId="49" fontId="6" fillId="0" borderId="15" xfId="0" applyNumberFormat="1" applyFont="1" applyFill="1" applyBorder="1" applyAlignment="1">
      <alignment horizontal="left" vertical="top"/>
    </xf>
    <xf numFmtId="0" fontId="6" fillId="0" borderId="14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2" fontId="6" fillId="0" borderId="6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9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left" vertical="top"/>
    </xf>
    <xf numFmtId="4" fontId="6" fillId="0" borderId="0" xfId="0" applyNumberFormat="1" applyFont="1" applyFill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center" vertical="center"/>
    </xf>
    <xf numFmtId="0" fontId="6" fillId="0" borderId="9" xfId="0" applyFont="1" applyFill="1" applyBorder="1" applyAlignment="1"/>
    <xf numFmtId="0" fontId="6" fillId="0" borderId="1" xfId="0" applyFont="1" applyFill="1" applyBorder="1" applyAlignment="1"/>
    <xf numFmtId="0" fontId="6" fillId="0" borderId="10" xfId="0" applyFont="1" applyFill="1" applyBorder="1" applyAlignment="1"/>
    <xf numFmtId="49" fontId="2" fillId="0" borderId="9" xfId="0" applyNumberFormat="1" applyFont="1" applyFill="1" applyBorder="1" applyAlignment="1">
      <alignment horizontal="center" vertical="center" textRotation="255" wrapText="1"/>
    </xf>
    <xf numFmtId="49" fontId="2" fillId="0" borderId="1" xfId="0" applyNumberFormat="1" applyFont="1" applyFill="1" applyBorder="1" applyAlignment="1">
      <alignment horizontal="center" vertical="center" textRotation="255" wrapText="1"/>
    </xf>
    <xf numFmtId="49" fontId="2" fillId="0" borderId="10" xfId="0" applyNumberFormat="1" applyFont="1" applyFill="1" applyBorder="1" applyAlignment="1">
      <alignment horizontal="center" vertical="center" textRotation="255" wrapText="1"/>
    </xf>
    <xf numFmtId="0" fontId="6" fillId="0" borderId="0" xfId="0" applyFont="1" applyFill="1" applyAlignment="1">
      <alignment vertical="center"/>
    </xf>
    <xf numFmtId="4" fontId="6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2" fontId="6" fillId="0" borderId="8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</cellXfs>
  <cellStyles count="9">
    <cellStyle name="Мой стиль" xfId="2"/>
    <cellStyle name="Обычный" xfId="0" builtinId="0"/>
    <cellStyle name="Обычный 2" xfId="3"/>
    <cellStyle name="Обычный 3" xfId="1"/>
    <cellStyle name="Стиль 1" xfId="4"/>
    <cellStyle name="ТаблицаТекст" xfId="5"/>
    <cellStyle name="Тысячи [0]_Example " xfId="6"/>
    <cellStyle name="Тысячи_Example " xfId="7"/>
    <cellStyle name="Финансовый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AZ141"/>
  <sheetViews>
    <sheetView tabSelected="1" view="pageBreakPreview" zoomScaleNormal="100" zoomScaleSheetLayoutView="100" workbookViewId="0">
      <selection activeCell="AX124" sqref="AX124"/>
    </sheetView>
  </sheetViews>
  <sheetFormatPr defaultColWidth="1.42578125" defaultRowHeight="15"/>
  <cols>
    <col min="1" max="39" width="1.42578125" style="87"/>
    <col min="40" max="41" width="12.85546875" style="88" customWidth="1"/>
    <col min="42" max="47" width="1.42578125" style="87"/>
    <col min="48" max="48" width="13.42578125" style="87" customWidth="1"/>
    <col min="49" max="49" width="1.42578125" style="87"/>
    <col min="50" max="50" width="7.140625" style="87" customWidth="1"/>
    <col min="51" max="84" width="1.42578125" style="87"/>
    <col min="85" max="85" width="21.85546875" style="87" customWidth="1"/>
    <col min="86" max="16384" width="1.42578125" style="87"/>
  </cols>
  <sheetData>
    <row r="1" spans="1:48" s="1" customFormat="1" ht="11.25">
      <c r="AN1" s="2"/>
      <c r="AO1" s="2"/>
      <c r="AV1" s="3" t="s">
        <v>0</v>
      </c>
    </row>
    <row r="2" spans="1:48" s="1" customFormat="1" ht="11.25">
      <c r="AN2" s="2"/>
      <c r="AO2" s="2"/>
      <c r="AV2" s="3" t="s">
        <v>1</v>
      </c>
    </row>
    <row r="3" spans="1:48" s="1" customFormat="1" ht="11.25">
      <c r="AN3" s="2"/>
      <c r="AO3" s="2"/>
      <c r="AV3" s="3" t="s">
        <v>2</v>
      </c>
    </row>
    <row r="4" spans="1:48" s="5" customFormat="1" ht="18.7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8" s="5" customFormat="1" ht="18.75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</row>
    <row r="6" spans="1:48" s="5" customFormat="1" ht="18.75">
      <c r="A6" s="4" t="s"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s="5" customFormat="1" ht="18.75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</row>
    <row r="8" spans="1:48" s="5" customFormat="1" ht="18.75">
      <c r="A8" s="4" t="s">
        <v>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</row>
    <row r="9" spans="1:48" s="6" customFormat="1" ht="15.75">
      <c r="AN9" s="7"/>
      <c r="AO9" s="7"/>
    </row>
    <row r="10" spans="1:48" s="8" customFormat="1" ht="15.75">
      <c r="B10" s="9" t="s">
        <v>8</v>
      </c>
      <c r="V10" s="10" t="s">
        <v>9</v>
      </c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1"/>
      <c r="AO10" s="11"/>
      <c r="AP10" s="10"/>
      <c r="AQ10" s="10"/>
    </row>
    <row r="11" spans="1:48" s="8" customFormat="1" ht="15.75">
      <c r="B11" s="9" t="s">
        <v>10</v>
      </c>
      <c r="F11" s="12" t="s">
        <v>11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7"/>
    </row>
    <row r="12" spans="1:48" s="8" customFormat="1" ht="15.75">
      <c r="B12" s="9" t="s">
        <v>12</v>
      </c>
      <c r="F12" s="12" t="s">
        <v>13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7"/>
    </row>
    <row r="13" spans="1:48" s="8" customFormat="1" ht="15.75">
      <c r="B13" s="9" t="s">
        <v>14</v>
      </c>
      <c r="AC13" s="13" t="s">
        <v>15</v>
      </c>
      <c r="AD13" s="13"/>
      <c r="AE13" s="13"/>
      <c r="AF13" s="13"/>
      <c r="AG13" s="13"/>
      <c r="AH13" s="13"/>
      <c r="AI13" s="14" t="s">
        <v>16</v>
      </c>
      <c r="AJ13" s="14"/>
      <c r="AK13" s="13" t="s">
        <v>17</v>
      </c>
      <c r="AL13" s="13"/>
      <c r="AM13" s="13"/>
      <c r="AN13" s="13"/>
      <c r="AO13" s="7"/>
    </row>
    <row r="14" spans="1:48" s="6" customFormat="1" ht="15.75">
      <c r="AN14" s="7"/>
      <c r="AO14" s="7"/>
    </row>
    <row r="15" spans="1:48" s="20" customFormat="1" ht="15.75" customHeight="1">
      <c r="A15" s="15" t="s">
        <v>18</v>
      </c>
      <c r="B15" s="15"/>
      <c r="C15" s="15"/>
      <c r="D15" s="15"/>
      <c r="E15" s="15"/>
      <c r="F15" s="15"/>
      <c r="G15" s="15" t="s">
        <v>19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 t="s">
        <v>20</v>
      </c>
      <c r="AI15" s="15"/>
      <c r="AJ15" s="15"/>
      <c r="AK15" s="15"/>
      <c r="AL15" s="15"/>
      <c r="AM15" s="15"/>
      <c r="AN15" s="16" t="s">
        <v>21</v>
      </c>
      <c r="AO15" s="16"/>
      <c r="AP15" s="17" t="s">
        <v>22</v>
      </c>
      <c r="AQ15" s="18"/>
      <c r="AR15" s="18"/>
      <c r="AS15" s="18"/>
      <c r="AT15" s="18"/>
      <c r="AU15" s="18"/>
      <c r="AV15" s="19"/>
    </row>
    <row r="16" spans="1:48" s="20" customFormat="1" ht="12.7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2" t="s">
        <v>23</v>
      </c>
      <c r="AO16" s="22" t="s">
        <v>24</v>
      </c>
      <c r="AP16" s="23"/>
      <c r="AQ16" s="24"/>
      <c r="AR16" s="24"/>
      <c r="AS16" s="24"/>
      <c r="AT16" s="24"/>
      <c r="AU16" s="24"/>
      <c r="AV16" s="25"/>
    </row>
    <row r="17" spans="1:48" s="29" customFormat="1" ht="15" customHeight="1">
      <c r="A17" s="26" t="s">
        <v>25</v>
      </c>
      <c r="B17" s="26"/>
      <c r="C17" s="26"/>
      <c r="D17" s="26"/>
      <c r="E17" s="26"/>
      <c r="F17" s="26"/>
      <c r="G17" s="27" t="s">
        <v>26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 t="s">
        <v>27</v>
      </c>
      <c r="AI17" s="27"/>
      <c r="AJ17" s="27"/>
      <c r="AK17" s="27"/>
      <c r="AL17" s="27"/>
      <c r="AM17" s="27"/>
      <c r="AN17" s="28" t="s">
        <v>27</v>
      </c>
      <c r="AO17" s="28" t="s">
        <v>27</v>
      </c>
      <c r="AP17" s="26" t="s">
        <v>27</v>
      </c>
      <c r="AQ17" s="26"/>
      <c r="AR17" s="26"/>
      <c r="AS17" s="26"/>
      <c r="AT17" s="26"/>
      <c r="AU17" s="26"/>
      <c r="AV17" s="26"/>
    </row>
    <row r="18" spans="1:48" s="29" customFormat="1" ht="12.75" customHeight="1">
      <c r="A18" s="30" t="s">
        <v>28</v>
      </c>
      <c r="B18" s="31"/>
      <c r="C18" s="31"/>
      <c r="D18" s="31"/>
      <c r="E18" s="31"/>
      <c r="F18" s="32"/>
      <c r="G18" s="33" t="s">
        <v>29</v>
      </c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4" t="s">
        <v>30</v>
      </c>
      <c r="AI18" s="35"/>
      <c r="AJ18" s="35"/>
      <c r="AK18" s="35"/>
      <c r="AL18" s="35"/>
      <c r="AM18" s="36"/>
      <c r="AN18" s="68">
        <f>AN20+AN50+AN80</f>
        <v>16892.8</v>
      </c>
      <c r="AO18" s="89">
        <f>AO20+AO50+AO80</f>
        <v>33153.32</v>
      </c>
      <c r="AP18" s="37" t="s">
        <v>31</v>
      </c>
      <c r="AQ18" s="38"/>
      <c r="AR18" s="38"/>
      <c r="AS18" s="38"/>
      <c r="AT18" s="38"/>
      <c r="AU18" s="38"/>
      <c r="AV18" s="39"/>
    </row>
    <row r="19" spans="1:48" s="29" customFormat="1" ht="12.75">
      <c r="A19" s="40"/>
      <c r="B19" s="41"/>
      <c r="C19" s="41"/>
      <c r="D19" s="41"/>
      <c r="E19" s="41"/>
      <c r="F19" s="42"/>
      <c r="G19" s="27" t="s">
        <v>32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43"/>
      <c r="AI19" s="44"/>
      <c r="AJ19" s="44"/>
      <c r="AK19" s="44"/>
      <c r="AL19" s="44"/>
      <c r="AM19" s="45"/>
      <c r="AN19" s="70"/>
      <c r="AO19" s="89"/>
      <c r="AP19" s="46"/>
      <c r="AQ19" s="47"/>
      <c r="AR19" s="47"/>
      <c r="AS19" s="47"/>
      <c r="AT19" s="47"/>
      <c r="AU19" s="47"/>
      <c r="AV19" s="48"/>
    </row>
    <row r="20" spans="1:48" s="29" customFormat="1" ht="15" customHeight="1">
      <c r="A20" s="30" t="s">
        <v>33</v>
      </c>
      <c r="B20" s="31"/>
      <c r="C20" s="31"/>
      <c r="D20" s="31"/>
      <c r="E20" s="31"/>
      <c r="F20" s="32"/>
      <c r="G20" s="33" t="s">
        <v>34</v>
      </c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4" t="s">
        <v>30</v>
      </c>
      <c r="AI20" s="35"/>
      <c r="AJ20" s="35"/>
      <c r="AK20" s="35"/>
      <c r="AL20" s="35"/>
      <c r="AM20" s="36"/>
      <c r="AN20" s="90">
        <f>AN21+AN30+AN32+AN45+AN48</f>
        <v>13105.109999999999</v>
      </c>
      <c r="AO20" s="58">
        <f>AO21+AO30+AO32+AO45+AO48</f>
        <v>23329.399999999998</v>
      </c>
      <c r="AP20" s="46"/>
      <c r="AQ20" s="47"/>
      <c r="AR20" s="47"/>
      <c r="AS20" s="47"/>
      <c r="AT20" s="47"/>
      <c r="AU20" s="47"/>
      <c r="AV20" s="48"/>
    </row>
    <row r="21" spans="1:48" s="29" customFormat="1" ht="15" customHeight="1">
      <c r="A21" s="49" t="s">
        <v>35</v>
      </c>
      <c r="B21" s="49"/>
      <c r="C21" s="49"/>
      <c r="D21" s="49"/>
      <c r="E21" s="49"/>
      <c r="F21" s="49"/>
      <c r="G21" s="50" t="s">
        <v>36</v>
      </c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 t="s">
        <v>30</v>
      </c>
      <c r="AI21" s="50"/>
      <c r="AJ21" s="50"/>
      <c r="AK21" s="50"/>
      <c r="AL21" s="50"/>
      <c r="AM21" s="50"/>
      <c r="AN21" s="58">
        <f>AN22+AN24+AN25+AN45+AN48</f>
        <v>2918.42</v>
      </c>
      <c r="AO21" s="58">
        <f>AO22+AO24+AO25+AO45+AO48</f>
        <v>7469.02</v>
      </c>
      <c r="AP21" s="46"/>
      <c r="AQ21" s="47"/>
      <c r="AR21" s="47"/>
      <c r="AS21" s="47"/>
      <c r="AT21" s="47"/>
      <c r="AU21" s="47"/>
      <c r="AV21" s="48"/>
    </row>
    <row r="22" spans="1:48" s="29" customFormat="1" ht="12.75">
      <c r="A22" s="30" t="s">
        <v>37</v>
      </c>
      <c r="B22" s="31"/>
      <c r="C22" s="31"/>
      <c r="D22" s="31"/>
      <c r="E22" s="31"/>
      <c r="F22" s="32"/>
      <c r="G22" s="33" t="s">
        <v>38</v>
      </c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4" t="s">
        <v>30</v>
      </c>
      <c r="AI22" s="35"/>
      <c r="AJ22" s="35"/>
      <c r="AK22" s="35"/>
      <c r="AL22" s="35"/>
      <c r="AM22" s="36"/>
      <c r="AN22" s="68">
        <v>1942.13</v>
      </c>
      <c r="AO22" s="89">
        <v>4760.62</v>
      </c>
      <c r="AP22" s="46"/>
      <c r="AQ22" s="47"/>
      <c r="AR22" s="47"/>
      <c r="AS22" s="47"/>
      <c r="AT22" s="47"/>
      <c r="AU22" s="47"/>
      <c r="AV22" s="48"/>
    </row>
    <row r="23" spans="1:48" s="29" customFormat="1" ht="21.75" customHeight="1">
      <c r="A23" s="40"/>
      <c r="B23" s="41"/>
      <c r="C23" s="41"/>
      <c r="D23" s="41"/>
      <c r="E23" s="41"/>
      <c r="F23" s="42"/>
      <c r="G23" s="43" t="s">
        <v>39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5"/>
      <c r="AH23" s="43"/>
      <c r="AI23" s="44"/>
      <c r="AJ23" s="44"/>
      <c r="AK23" s="44"/>
      <c r="AL23" s="44"/>
      <c r="AM23" s="45"/>
      <c r="AN23" s="70"/>
      <c r="AO23" s="89"/>
      <c r="AP23" s="46"/>
      <c r="AQ23" s="47"/>
      <c r="AR23" s="47"/>
      <c r="AS23" s="47"/>
      <c r="AT23" s="47"/>
      <c r="AU23" s="47"/>
      <c r="AV23" s="48"/>
    </row>
    <row r="24" spans="1:48" s="29" customFormat="1" ht="15" customHeight="1">
      <c r="A24" s="26" t="s">
        <v>40</v>
      </c>
      <c r="B24" s="26"/>
      <c r="C24" s="26"/>
      <c r="D24" s="26"/>
      <c r="E24" s="26"/>
      <c r="F24" s="26"/>
      <c r="G24" s="27" t="s">
        <v>41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 t="s">
        <v>30</v>
      </c>
      <c r="AI24" s="27"/>
      <c r="AJ24" s="27"/>
      <c r="AK24" s="27"/>
      <c r="AL24" s="27"/>
      <c r="AM24" s="27"/>
      <c r="AN24" s="93"/>
      <c r="AO24" s="58"/>
      <c r="AP24" s="46"/>
      <c r="AQ24" s="47"/>
      <c r="AR24" s="47"/>
      <c r="AS24" s="47"/>
      <c r="AT24" s="47"/>
      <c r="AU24" s="47"/>
      <c r="AV24" s="48"/>
    </row>
    <row r="25" spans="1:48" s="29" customFormat="1" ht="12.75">
      <c r="A25" s="30" t="s">
        <v>42</v>
      </c>
      <c r="B25" s="31"/>
      <c r="C25" s="31"/>
      <c r="D25" s="31"/>
      <c r="E25" s="31"/>
      <c r="F25" s="32"/>
      <c r="G25" s="33" t="s">
        <v>43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4" t="s">
        <v>30</v>
      </c>
      <c r="AI25" s="35"/>
      <c r="AJ25" s="35"/>
      <c r="AK25" s="35"/>
      <c r="AL25" s="35"/>
      <c r="AM25" s="36"/>
      <c r="AN25" s="68">
        <v>976.29</v>
      </c>
      <c r="AO25" s="89">
        <v>2708.4</v>
      </c>
      <c r="AP25" s="46"/>
      <c r="AQ25" s="47"/>
      <c r="AR25" s="47"/>
      <c r="AS25" s="47"/>
      <c r="AT25" s="47"/>
      <c r="AU25" s="47"/>
      <c r="AV25" s="48"/>
    </row>
    <row r="26" spans="1:48" s="29" customFormat="1" ht="12.75">
      <c r="A26" s="51"/>
      <c r="B26" s="52"/>
      <c r="C26" s="52"/>
      <c r="D26" s="52"/>
      <c r="E26" s="52"/>
      <c r="F26" s="53"/>
      <c r="G26" s="27" t="s">
        <v>44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54"/>
      <c r="AI26" s="55"/>
      <c r="AJ26" s="55"/>
      <c r="AK26" s="55"/>
      <c r="AL26" s="55"/>
      <c r="AM26" s="56"/>
      <c r="AN26" s="69"/>
      <c r="AO26" s="89"/>
      <c r="AP26" s="46"/>
      <c r="AQ26" s="47"/>
      <c r="AR26" s="47"/>
      <c r="AS26" s="47"/>
      <c r="AT26" s="47"/>
      <c r="AU26" s="47"/>
      <c r="AV26" s="48"/>
    </row>
    <row r="27" spans="1:48" s="29" customFormat="1" ht="12.75">
      <c r="A27" s="51"/>
      <c r="B27" s="52"/>
      <c r="C27" s="52"/>
      <c r="D27" s="52"/>
      <c r="E27" s="52"/>
      <c r="F27" s="53"/>
      <c r="G27" s="27" t="s">
        <v>45</v>
      </c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54"/>
      <c r="AI27" s="55"/>
      <c r="AJ27" s="55"/>
      <c r="AK27" s="55"/>
      <c r="AL27" s="55"/>
      <c r="AM27" s="56"/>
      <c r="AN27" s="69"/>
      <c r="AO27" s="89"/>
      <c r="AP27" s="46"/>
      <c r="AQ27" s="47"/>
      <c r="AR27" s="47"/>
      <c r="AS27" s="47"/>
      <c r="AT27" s="47"/>
      <c r="AU27" s="47"/>
      <c r="AV27" s="48"/>
    </row>
    <row r="28" spans="1:48" s="29" customFormat="1" ht="12.75">
      <c r="A28" s="40"/>
      <c r="B28" s="41"/>
      <c r="C28" s="41"/>
      <c r="D28" s="41"/>
      <c r="E28" s="41"/>
      <c r="F28" s="42"/>
      <c r="G28" s="57" t="s">
        <v>46</v>
      </c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43"/>
      <c r="AI28" s="44"/>
      <c r="AJ28" s="44"/>
      <c r="AK28" s="44"/>
      <c r="AL28" s="44"/>
      <c r="AM28" s="45"/>
      <c r="AN28" s="70"/>
      <c r="AO28" s="89"/>
      <c r="AP28" s="46"/>
      <c r="AQ28" s="47"/>
      <c r="AR28" s="47"/>
      <c r="AS28" s="47"/>
      <c r="AT28" s="47"/>
      <c r="AU28" s="47"/>
      <c r="AV28" s="48"/>
    </row>
    <row r="29" spans="1:48" s="29" customFormat="1" ht="15" customHeight="1">
      <c r="A29" s="26" t="s">
        <v>47</v>
      </c>
      <c r="B29" s="26"/>
      <c r="C29" s="26"/>
      <c r="D29" s="26"/>
      <c r="E29" s="26"/>
      <c r="F29" s="26"/>
      <c r="G29" s="27" t="s">
        <v>48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 t="s">
        <v>30</v>
      </c>
      <c r="AI29" s="27"/>
      <c r="AJ29" s="27"/>
      <c r="AK29" s="27"/>
      <c r="AL29" s="27"/>
      <c r="AM29" s="27"/>
      <c r="AN29" s="93"/>
      <c r="AO29" s="93"/>
      <c r="AP29" s="46"/>
      <c r="AQ29" s="47"/>
      <c r="AR29" s="47"/>
      <c r="AS29" s="47"/>
      <c r="AT29" s="47"/>
      <c r="AU29" s="47"/>
      <c r="AV29" s="48"/>
    </row>
    <row r="30" spans="1:48" s="29" customFormat="1" ht="15" customHeight="1">
      <c r="A30" s="49" t="s">
        <v>49</v>
      </c>
      <c r="B30" s="49"/>
      <c r="C30" s="49"/>
      <c r="D30" s="49"/>
      <c r="E30" s="49"/>
      <c r="F30" s="49"/>
      <c r="G30" s="50" t="s">
        <v>50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 t="s">
        <v>30</v>
      </c>
      <c r="AI30" s="50"/>
      <c r="AJ30" s="50"/>
      <c r="AK30" s="50"/>
      <c r="AL30" s="50"/>
      <c r="AM30" s="50"/>
      <c r="AN30" s="58">
        <v>8682.8799999999992</v>
      </c>
      <c r="AO30" s="58">
        <v>14326.08</v>
      </c>
      <c r="AP30" s="46"/>
      <c r="AQ30" s="47"/>
      <c r="AR30" s="47"/>
      <c r="AS30" s="47"/>
      <c r="AT30" s="47"/>
      <c r="AU30" s="47"/>
      <c r="AV30" s="48"/>
    </row>
    <row r="31" spans="1:48" s="29" customFormat="1" ht="15" customHeight="1">
      <c r="A31" s="49" t="s">
        <v>51</v>
      </c>
      <c r="B31" s="49"/>
      <c r="C31" s="49"/>
      <c r="D31" s="49"/>
      <c r="E31" s="49"/>
      <c r="F31" s="49"/>
      <c r="G31" s="50" t="s">
        <v>48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 t="s">
        <v>30</v>
      </c>
      <c r="AI31" s="50"/>
      <c r="AJ31" s="50"/>
      <c r="AK31" s="50"/>
      <c r="AL31" s="50"/>
      <c r="AM31" s="50"/>
      <c r="AN31" s="58"/>
      <c r="AO31" s="58"/>
      <c r="AP31" s="46"/>
      <c r="AQ31" s="47"/>
      <c r="AR31" s="47"/>
      <c r="AS31" s="47"/>
      <c r="AT31" s="47"/>
      <c r="AU31" s="47"/>
      <c r="AV31" s="48"/>
    </row>
    <row r="32" spans="1:48" s="29" customFormat="1" ht="12.75" customHeight="1">
      <c r="A32" s="30" t="s">
        <v>52</v>
      </c>
      <c r="B32" s="31"/>
      <c r="C32" s="31"/>
      <c r="D32" s="31"/>
      <c r="E32" s="31"/>
      <c r="F32" s="32"/>
      <c r="G32" s="33" t="s">
        <v>53</v>
      </c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4" t="s">
        <v>30</v>
      </c>
      <c r="AI32" s="35"/>
      <c r="AJ32" s="35"/>
      <c r="AK32" s="35"/>
      <c r="AL32" s="35"/>
      <c r="AM32" s="36"/>
      <c r="AN32" s="68">
        <f>AN34+AN36+AN37</f>
        <v>1503.8100000000002</v>
      </c>
      <c r="AO32" s="68">
        <f>AO34+AO36+AO37</f>
        <v>1534.3000000000002</v>
      </c>
      <c r="AP32" s="46"/>
      <c r="AQ32" s="47"/>
      <c r="AR32" s="47"/>
      <c r="AS32" s="47"/>
      <c r="AT32" s="47"/>
      <c r="AU32" s="47"/>
      <c r="AV32" s="48"/>
    </row>
    <row r="33" spans="1:48" s="29" customFormat="1" ht="14.25" customHeight="1">
      <c r="A33" s="40"/>
      <c r="B33" s="41"/>
      <c r="C33" s="41"/>
      <c r="D33" s="41"/>
      <c r="E33" s="41"/>
      <c r="F33" s="42"/>
      <c r="G33" s="57" t="s">
        <v>54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43"/>
      <c r="AI33" s="44"/>
      <c r="AJ33" s="44"/>
      <c r="AK33" s="44"/>
      <c r="AL33" s="44"/>
      <c r="AM33" s="45"/>
      <c r="AN33" s="70"/>
      <c r="AO33" s="70"/>
      <c r="AP33" s="46"/>
      <c r="AQ33" s="47"/>
      <c r="AR33" s="47"/>
      <c r="AS33" s="47"/>
      <c r="AT33" s="47"/>
      <c r="AU33" s="47"/>
      <c r="AV33" s="48"/>
    </row>
    <row r="34" spans="1:48" s="29" customFormat="1" ht="12.75">
      <c r="A34" s="30" t="s">
        <v>55</v>
      </c>
      <c r="B34" s="31"/>
      <c r="C34" s="31"/>
      <c r="D34" s="31"/>
      <c r="E34" s="31"/>
      <c r="F34" s="32"/>
      <c r="G34" s="33" t="s">
        <v>56</v>
      </c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4" t="s">
        <v>30</v>
      </c>
      <c r="AI34" s="35"/>
      <c r="AJ34" s="35"/>
      <c r="AK34" s="35"/>
      <c r="AL34" s="35"/>
      <c r="AM34" s="36"/>
      <c r="AN34" s="68">
        <v>301.98</v>
      </c>
      <c r="AO34" s="68">
        <v>396.35</v>
      </c>
      <c r="AP34" s="46"/>
      <c r="AQ34" s="47"/>
      <c r="AR34" s="47"/>
      <c r="AS34" s="47"/>
      <c r="AT34" s="47"/>
      <c r="AU34" s="47"/>
      <c r="AV34" s="48"/>
    </row>
    <row r="35" spans="1:48" s="29" customFormat="1" ht="12" customHeight="1">
      <c r="A35" s="40"/>
      <c r="B35" s="41"/>
      <c r="C35" s="41"/>
      <c r="D35" s="41"/>
      <c r="E35" s="41"/>
      <c r="F35" s="42"/>
      <c r="G35" s="57" t="s">
        <v>57</v>
      </c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43"/>
      <c r="AI35" s="44"/>
      <c r="AJ35" s="44"/>
      <c r="AK35" s="44"/>
      <c r="AL35" s="44"/>
      <c r="AM35" s="45"/>
      <c r="AN35" s="70"/>
      <c r="AO35" s="70"/>
      <c r="AP35" s="46"/>
      <c r="AQ35" s="47"/>
      <c r="AR35" s="47"/>
      <c r="AS35" s="47"/>
      <c r="AT35" s="47"/>
      <c r="AU35" s="47"/>
      <c r="AV35" s="48"/>
    </row>
    <row r="36" spans="1:48" s="29" customFormat="1" ht="15" customHeight="1">
      <c r="A36" s="49" t="s">
        <v>58</v>
      </c>
      <c r="B36" s="49"/>
      <c r="C36" s="49"/>
      <c r="D36" s="49"/>
      <c r="E36" s="49"/>
      <c r="F36" s="49"/>
      <c r="G36" s="50" t="s">
        <v>59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 t="s">
        <v>30</v>
      </c>
      <c r="AI36" s="50"/>
      <c r="AJ36" s="50"/>
      <c r="AK36" s="50"/>
      <c r="AL36" s="50"/>
      <c r="AM36" s="50"/>
      <c r="AN36" s="58"/>
      <c r="AO36" s="58">
        <v>83.48</v>
      </c>
      <c r="AP36" s="46"/>
      <c r="AQ36" s="47"/>
      <c r="AR36" s="47"/>
      <c r="AS36" s="47"/>
      <c r="AT36" s="47"/>
      <c r="AU36" s="47"/>
      <c r="AV36" s="48"/>
    </row>
    <row r="37" spans="1:48" s="29" customFormat="1" ht="12.75" customHeight="1">
      <c r="A37" s="30" t="s">
        <v>60</v>
      </c>
      <c r="B37" s="31"/>
      <c r="C37" s="31"/>
      <c r="D37" s="31"/>
      <c r="E37" s="31"/>
      <c r="F37" s="32"/>
      <c r="G37" s="33" t="s">
        <v>61</v>
      </c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4" t="s">
        <v>30</v>
      </c>
      <c r="AI37" s="35"/>
      <c r="AJ37" s="35"/>
      <c r="AK37" s="35"/>
      <c r="AL37" s="35"/>
      <c r="AM37" s="36"/>
      <c r="AN37" s="68">
        <f>AN39+AN40+AN41+AN42+AN43+AN44</f>
        <v>1201.8300000000002</v>
      </c>
      <c r="AO37" s="68">
        <f>AO39+AO40+AO41+AO42+AO43+AO44</f>
        <v>1054.47</v>
      </c>
      <c r="AP37" s="46"/>
      <c r="AQ37" s="47"/>
      <c r="AR37" s="47"/>
      <c r="AS37" s="47"/>
      <c r="AT37" s="47"/>
      <c r="AU37" s="47"/>
      <c r="AV37" s="48"/>
    </row>
    <row r="38" spans="1:48" s="29" customFormat="1" ht="12" customHeight="1">
      <c r="A38" s="40"/>
      <c r="B38" s="41"/>
      <c r="C38" s="41"/>
      <c r="D38" s="41"/>
      <c r="E38" s="41"/>
      <c r="F38" s="42"/>
      <c r="G38" s="59" t="s">
        <v>62</v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1"/>
      <c r="AH38" s="43"/>
      <c r="AI38" s="44"/>
      <c r="AJ38" s="44"/>
      <c r="AK38" s="44"/>
      <c r="AL38" s="44"/>
      <c r="AM38" s="45"/>
      <c r="AN38" s="70"/>
      <c r="AO38" s="70"/>
      <c r="AP38" s="46"/>
      <c r="AQ38" s="47"/>
      <c r="AR38" s="47"/>
      <c r="AS38" s="47"/>
      <c r="AT38" s="47"/>
      <c r="AU38" s="47"/>
      <c r="AV38" s="48"/>
    </row>
    <row r="39" spans="1:48" s="29" customFormat="1" ht="13.5" customHeight="1">
      <c r="A39" s="62" t="s">
        <v>63</v>
      </c>
      <c r="B39" s="63"/>
      <c r="C39" s="63"/>
      <c r="D39" s="63"/>
      <c r="E39" s="63"/>
      <c r="F39" s="64"/>
      <c r="G39" s="65" t="s">
        <v>64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7"/>
      <c r="AH39" s="50" t="s">
        <v>30</v>
      </c>
      <c r="AI39" s="50"/>
      <c r="AJ39" s="50"/>
      <c r="AK39" s="50"/>
      <c r="AL39" s="50"/>
      <c r="AM39" s="50"/>
      <c r="AN39" s="58">
        <v>12.25</v>
      </c>
      <c r="AO39" s="58">
        <v>179.6</v>
      </c>
      <c r="AP39" s="46"/>
      <c r="AQ39" s="47"/>
      <c r="AR39" s="47"/>
      <c r="AS39" s="47"/>
      <c r="AT39" s="47"/>
      <c r="AU39" s="47"/>
      <c r="AV39" s="48"/>
    </row>
    <row r="40" spans="1:48" s="29" customFormat="1" ht="37.5" customHeight="1">
      <c r="A40" s="62" t="s">
        <v>65</v>
      </c>
      <c r="B40" s="63"/>
      <c r="C40" s="63"/>
      <c r="D40" s="63"/>
      <c r="E40" s="63"/>
      <c r="F40" s="64"/>
      <c r="G40" s="65" t="s">
        <v>66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7"/>
      <c r="AH40" s="50" t="s">
        <v>30</v>
      </c>
      <c r="AI40" s="50"/>
      <c r="AJ40" s="50"/>
      <c r="AK40" s="50"/>
      <c r="AL40" s="50"/>
      <c r="AM40" s="50"/>
      <c r="AN40" s="58">
        <v>7.7</v>
      </c>
      <c r="AO40" s="94">
        <v>23.3</v>
      </c>
      <c r="AP40" s="46"/>
      <c r="AQ40" s="47"/>
      <c r="AR40" s="47"/>
      <c r="AS40" s="47"/>
      <c r="AT40" s="47"/>
      <c r="AU40" s="47"/>
      <c r="AV40" s="48"/>
    </row>
    <row r="41" spans="1:48" s="29" customFormat="1" ht="24.75" customHeight="1">
      <c r="A41" s="49" t="s">
        <v>67</v>
      </c>
      <c r="B41" s="49"/>
      <c r="C41" s="49"/>
      <c r="D41" s="49"/>
      <c r="E41" s="49"/>
      <c r="F41" s="49"/>
      <c r="G41" s="65" t="s">
        <v>68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7"/>
      <c r="AH41" s="50" t="s">
        <v>30</v>
      </c>
      <c r="AI41" s="50"/>
      <c r="AJ41" s="50"/>
      <c r="AK41" s="50"/>
      <c r="AL41" s="50"/>
      <c r="AM41" s="50"/>
      <c r="AN41" s="58">
        <v>1181.8800000000001</v>
      </c>
      <c r="AO41" s="58">
        <v>663.45</v>
      </c>
      <c r="AP41" s="46"/>
      <c r="AQ41" s="47"/>
      <c r="AR41" s="47"/>
      <c r="AS41" s="47"/>
      <c r="AT41" s="47"/>
      <c r="AU41" s="47"/>
      <c r="AV41" s="48"/>
    </row>
    <row r="42" spans="1:48" s="29" customFormat="1" ht="25.5" customHeight="1">
      <c r="A42" s="62" t="s">
        <v>69</v>
      </c>
      <c r="B42" s="63"/>
      <c r="C42" s="63"/>
      <c r="D42" s="63"/>
      <c r="E42" s="63"/>
      <c r="F42" s="64"/>
      <c r="G42" s="65" t="s">
        <v>70</v>
      </c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7"/>
      <c r="AH42" s="50" t="s">
        <v>30</v>
      </c>
      <c r="AI42" s="50"/>
      <c r="AJ42" s="50"/>
      <c r="AK42" s="50"/>
      <c r="AL42" s="50"/>
      <c r="AM42" s="50"/>
      <c r="AN42" s="58"/>
      <c r="AO42" s="94">
        <v>100</v>
      </c>
      <c r="AP42" s="46"/>
      <c r="AQ42" s="47"/>
      <c r="AR42" s="47"/>
      <c r="AS42" s="47"/>
      <c r="AT42" s="47"/>
      <c r="AU42" s="47"/>
      <c r="AV42" s="48"/>
    </row>
    <row r="43" spans="1:48" s="29" customFormat="1" ht="24" customHeight="1">
      <c r="A43" s="62" t="s">
        <v>71</v>
      </c>
      <c r="B43" s="63"/>
      <c r="C43" s="63"/>
      <c r="D43" s="63"/>
      <c r="E43" s="63"/>
      <c r="F43" s="64"/>
      <c r="G43" s="65" t="s">
        <v>72</v>
      </c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7"/>
      <c r="AH43" s="50" t="s">
        <v>30</v>
      </c>
      <c r="AI43" s="50"/>
      <c r="AJ43" s="50"/>
      <c r="AK43" s="50"/>
      <c r="AL43" s="50"/>
      <c r="AM43" s="50"/>
      <c r="AN43" s="58"/>
      <c r="AO43" s="58">
        <v>88.12</v>
      </c>
      <c r="AP43" s="46"/>
      <c r="AQ43" s="47"/>
      <c r="AR43" s="47"/>
      <c r="AS43" s="47"/>
      <c r="AT43" s="47"/>
      <c r="AU43" s="47"/>
      <c r="AV43" s="48"/>
    </row>
    <row r="44" spans="1:48" s="29" customFormat="1" ht="15" customHeight="1">
      <c r="A44" s="49" t="s">
        <v>73</v>
      </c>
      <c r="B44" s="49"/>
      <c r="C44" s="49"/>
      <c r="D44" s="49"/>
      <c r="E44" s="49"/>
      <c r="F44" s="49"/>
      <c r="G44" s="50" t="s">
        <v>74</v>
      </c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 t="s">
        <v>30</v>
      </c>
      <c r="AI44" s="50"/>
      <c r="AJ44" s="50"/>
      <c r="AK44" s="50"/>
      <c r="AL44" s="50"/>
      <c r="AM44" s="50"/>
      <c r="AN44" s="58"/>
      <c r="AO44" s="58"/>
      <c r="AP44" s="46"/>
      <c r="AQ44" s="47"/>
      <c r="AR44" s="47"/>
      <c r="AS44" s="47"/>
      <c r="AT44" s="47"/>
      <c r="AU44" s="47"/>
      <c r="AV44" s="48"/>
    </row>
    <row r="45" spans="1:48" s="29" customFormat="1" ht="12.75">
      <c r="A45" s="30" t="s">
        <v>75</v>
      </c>
      <c r="B45" s="31"/>
      <c r="C45" s="31"/>
      <c r="D45" s="31"/>
      <c r="E45" s="31"/>
      <c r="F45" s="32"/>
      <c r="G45" s="33" t="s">
        <v>76</v>
      </c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4" t="s">
        <v>30</v>
      </c>
      <c r="AI45" s="35"/>
      <c r="AJ45" s="35"/>
      <c r="AK45" s="35"/>
      <c r="AL45" s="35"/>
      <c r="AM45" s="36"/>
      <c r="AN45" s="68"/>
      <c r="AO45" s="68"/>
      <c r="AP45" s="46"/>
      <c r="AQ45" s="47"/>
      <c r="AR45" s="47"/>
      <c r="AS45" s="47"/>
      <c r="AT45" s="47"/>
      <c r="AU45" s="47"/>
      <c r="AV45" s="48"/>
    </row>
    <row r="46" spans="1:48" s="29" customFormat="1" ht="12.75">
      <c r="A46" s="51"/>
      <c r="B46" s="52"/>
      <c r="C46" s="52"/>
      <c r="D46" s="52"/>
      <c r="E46" s="52"/>
      <c r="F46" s="53"/>
      <c r="G46" s="27" t="s">
        <v>77</v>
      </c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54"/>
      <c r="AI46" s="55"/>
      <c r="AJ46" s="55"/>
      <c r="AK46" s="55"/>
      <c r="AL46" s="55"/>
      <c r="AM46" s="56"/>
      <c r="AN46" s="69"/>
      <c r="AO46" s="69"/>
      <c r="AP46" s="46"/>
      <c r="AQ46" s="47"/>
      <c r="AR46" s="47"/>
      <c r="AS46" s="47"/>
      <c r="AT46" s="47"/>
      <c r="AU46" s="47"/>
      <c r="AV46" s="48"/>
    </row>
    <row r="47" spans="1:48" s="29" customFormat="1" ht="12.75">
      <c r="A47" s="40"/>
      <c r="B47" s="41"/>
      <c r="C47" s="41"/>
      <c r="D47" s="41"/>
      <c r="E47" s="41"/>
      <c r="F47" s="42"/>
      <c r="G47" s="57" t="s">
        <v>78</v>
      </c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43"/>
      <c r="AI47" s="44"/>
      <c r="AJ47" s="44"/>
      <c r="AK47" s="44"/>
      <c r="AL47" s="44"/>
      <c r="AM47" s="45"/>
      <c r="AN47" s="70"/>
      <c r="AO47" s="70"/>
      <c r="AP47" s="46"/>
      <c r="AQ47" s="47"/>
      <c r="AR47" s="47"/>
      <c r="AS47" s="47"/>
      <c r="AT47" s="47"/>
      <c r="AU47" s="47"/>
      <c r="AV47" s="48"/>
    </row>
    <row r="48" spans="1:48" s="29" customFormat="1" ht="12.75">
      <c r="A48" s="30" t="s">
        <v>79</v>
      </c>
      <c r="B48" s="31"/>
      <c r="C48" s="31"/>
      <c r="D48" s="31"/>
      <c r="E48" s="31"/>
      <c r="F48" s="32"/>
      <c r="G48" s="33" t="s">
        <v>80</v>
      </c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4" t="s">
        <v>30</v>
      </c>
      <c r="AI48" s="35"/>
      <c r="AJ48" s="35"/>
      <c r="AK48" s="35"/>
      <c r="AL48" s="35"/>
      <c r="AM48" s="36"/>
      <c r="AN48" s="68"/>
      <c r="AO48" s="68"/>
      <c r="AP48" s="46"/>
      <c r="AQ48" s="47"/>
      <c r="AR48" s="47"/>
      <c r="AS48" s="47"/>
      <c r="AT48" s="47"/>
      <c r="AU48" s="47"/>
      <c r="AV48" s="48"/>
    </row>
    <row r="49" spans="1:48" s="29" customFormat="1" ht="12.75">
      <c r="A49" s="40"/>
      <c r="B49" s="41"/>
      <c r="C49" s="41"/>
      <c r="D49" s="41"/>
      <c r="E49" s="41"/>
      <c r="F49" s="42"/>
      <c r="G49" s="57" t="s">
        <v>78</v>
      </c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43"/>
      <c r="AI49" s="44"/>
      <c r="AJ49" s="44"/>
      <c r="AK49" s="44"/>
      <c r="AL49" s="44"/>
      <c r="AM49" s="45"/>
      <c r="AN49" s="70"/>
      <c r="AO49" s="70"/>
      <c r="AP49" s="46"/>
      <c r="AQ49" s="47"/>
      <c r="AR49" s="47"/>
      <c r="AS49" s="47"/>
      <c r="AT49" s="47"/>
      <c r="AU49" s="47"/>
      <c r="AV49" s="48"/>
    </row>
    <row r="50" spans="1:48" s="29" customFormat="1" ht="12.75">
      <c r="A50" s="30" t="s">
        <v>81</v>
      </c>
      <c r="B50" s="31"/>
      <c r="C50" s="31"/>
      <c r="D50" s="31"/>
      <c r="E50" s="31"/>
      <c r="F50" s="32"/>
      <c r="G50" s="33" t="s">
        <v>82</v>
      </c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4" t="s">
        <v>30</v>
      </c>
      <c r="AI50" s="35"/>
      <c r="AJ50" s="35"/>
      <c r="AK50" s="35"/>
      <c r="AL50" s="35"/>
      <c r="AM50" s="36"/>
      <c r="AN50" s="68">
        <f>AN52+AN53+AN55+AN56+AN57+AN60+AN61+AN62+AN63+AN64+AN70+AN78</f>
        <v>4290.3100000000004</v>
      </c>
      <c r="AO50" s="68">
        <f>AO52+AO53+AO55+AO56+AO57+AO60+AO61+AO62+AO63+AO64+AO70+AO78</f>
        <v>9823.92</v>
      </c>
      <c r="AP50" s="46"/>
      <c r="AQ50" s="47"/>
      <c r="AR50" s="47"/>
      <c r="AS50" s="47"/>
      <c r="AT50" s="47"/>
      <c r="AU50" s="47"/>
      <c r="AV50" s="48"/>
    </row>
    <row r="51" spans="1:48" s="29" customFormat="1" ht="12.75">
      <c r="A51" s="40"/>
      <c r="B51" s="41"/>
      <c r="C51" s="41"/>
      <c r="D51" s="41"/>
      <c r="E51" s="41"/>
      <c r="F51" s="42"/>
      <c r="G51" s="57" t="s">
        <v>83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43"/>
      <c r="AI51" s="44"/>
      <c r="AJ51" s="44"/>
      <c r="AK51" s="44"/>
      <c r="AL51" s="44"/>
      <c r="AM51" s="45"/>
      <c r="AN51" s="70"/>
      <c r="AO51" s="70"/>
      <c r="AP51" s="46"/>
      <c r="AQ51" s="47"/>
      <c r="AR51" s="47"/>
      <c r="AS51" s="47"/>
      <c r="AT51" s="47"/>
      <c r="AU51" s="47"/>
      <c r="AV51" s="48"/>
    </row>
    <row r="52" spans="1:48" s="29" customFormat="1" ht="15" customHeight="1">
      <c r="A52" s="49" t="s">
        <v>84</v>
      </c>
      <c r="B52" s="49"/>
      <c r="C52" s="49"/>
      <c r="D52" s="49"/>
      <c r="E52" s="49"/>
      <c r="F52" s="49"/>
      <c r="G52" s="50" t="s">
        <v>85</v>
      </c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 t="s">
        <v>30</v>
      </c>
      <c r="AI52" s="50"/>
      <c r="AJ52" s="50"/>
      <c r="AK52" s="50"/>
      <c r="AL52" s="50"/>
      <c r="AM52" s="50"/>
      <c r="AN52" s="58"/>
      <c r="AO52" s="58"/>
      <c r="AP52" s="46"/>
      <c r="AQ52" s="47"/>
      <c r="AR52" s="47"/>
      <c r="AS52" s="47"/>
      <c r="AT52" s="47"/>
      <c r="AU52" s="47"/>
      <c r="AV52" s="48"/>
    </row>
    <row r="53" spans="1:48" s="29" customFormat="1" ht="12.75">
      <c r="A53" s="30" t="s">
        <v>86</v>
      </c>
      <c r="B53" s="31"/>
      <c r="C53" s="31"/>
      <c r="D53" s="31"/>
      <c r="E53" s="31"/>
      <c r="F53" s="32"/>
      <c r="G53" s="33" t="s">
        <v>87</v>
      </c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4" t="s">
        <v>30</v>
      </c>
      <c r="AI53" s="35"/>
      <c r="AJ53" s="35"/>
      <c r="AK53" s="35"/>
      <c r="AL53" s="35"/>
      <c r="AM53" s="36"/>
      <c r="AN53" s="68"/>
      <c r="AO53" s="68"/>
      <c r="AP53" s="46"/>
      <c r="AQ53" s="47"/>
      <c r="AR53" s="47"/>
      <c r="AS53" s="47"/>
      <c r="AT53" s="47"/>
      <c r="AU53" s="47"/>
      <c r="AV53" s="48"/>
    </row>
    <row r="54" spans="1:48" s="29" customFormat="1" ht="12.75">
      <c r="A54" s="40"/>
      <c r="B54" s="41"/>
      <c r="C54" s="41"/>
      <c r="D54" s="41"/>
      <c r="E54" s="41"/>
      <c r="F54" s="42"/>
      <c r="G54" s="57" t="s">
        <v>88</v>
      </c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43"/>
      <c r="AI54" s="44"/>
      <c r="AJ54" s="44"/>
      <c r="AK54" s="44"/>
      <c r="AL54" s="44"/>
      <c r="AM54" s="45"/>
      <c r="AN54" s="70"/>
      <c r="AO54" s="70"/>
      <c r="AP54" s="46"/>
      <c r="AQ54" s="47"/>
      <c r="AR54" s="47"/>
      <c r="AS54" s="47"/>
      <c r="AT54" s="47"/>
      <c r="AU54" s="47"/>
      <c r="AV54" s="48"/>
    </row>
    <row r="55" spans="1:48" s="29" customFormat="1" ht="32.25" customHeight="1">
      <c r="A55" s="49" t="s">
        <v>89</v>
      </c>
      <c r="B55" s="49"/>
      <c r="C55" s="49"/>
      <c r="D55" s="49"/>
      <c r="E55" s="49"/>
      <c r="F55" s="49"/>
      <c r="G55" s="50" t="s">
        <v>90</v>
      </c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 t="s">
        <v>30</v>
      </c>
      <c r="AI55" s="50"/>
      <c r="AJ55" s="50"/>
      <c r="AK55" s="50"/>
      <c r="AL55" s="50"/>
      <c r="AM55" s="50"/>
      <c r="AN55" s="58">
        <v>403.69</v>
      </c>
      <c r="AO55" s="58">
        <v>3401.53</v>
      </c>
      <c r="AP55" s="46"/>
      <c r="AQ55" s="47"/>
      <c r="AR55" s="47"/>
      <c r="AS55" s="47"/>
      <c r="AT55" s="47"/>
      <c r="AU55" s="47"/>
      <c r="AV55" s="48"/>
    </row>
    <row r="56" spans="1:48" s="29" customFormat="1" ht="32.25" customHeight="1">
      <c r="A56" s="49" t="s">
        <v>91</v>
      </c>
      <c r="B56" s="49"/>
      <c r="C56" s="49"/>
      <c r="D56" s="49"/>
      <c r="E56" s="49"/>
      <c r="F56" s="49"/>
      <c r="G56" s="50" t="s">
        <v>92</v>
      </c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 t="s">
        <v>30</v>
      </c>
      <c r="AI56" s="50"/>
      <c r="AJ56" s="50"/>
      <c r="AK56" s="50"/>
      <c r="AL56" s="50"/>
      <c r="AM56" s="50"/>
      <c r="AN56" s="58">
        <v>2451.59</v>
      </c>
      <c r="AO56" s="58">
        <v>4297.82</v>
      </c>
      <c r="AP56" s="46"/>
      <c r="AQ56" s="47"/>
      <c r="AR56" s="47"/>
      <c r="AS56" s="47"/>
      <c r="AT56" s="47"/>
      <c r="AU56" s="47"/>
      <c r="AV56" s="48"/>
    </row>
    <row r="57" spans="1:48" s="29" customFormat="1" ht="12.75">
      <c r="A57" s="30" t="s">
        <v>93</v>
      </c>
      <c r="B57" s="31"/>
      <c r="C57" s="31"/>
      <c r="D57" s="31"/>
      <c r="E57" s="31"/>
      <c r="F57" s="32"/>
      <c r="G57" s="33" t="s">
        <v>94</v>
      </c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4" t="s">
        <v>30</v>
      </c>
      <c r="AI57" s="35"/>
      <c r="AJ57" s="35"/>
      <c r="AK57" s="35"/>
      <c r="AL57" s="35"/>
      <c r="AM57" s="36"/>
      <c r="AN57" s="68"/>
      <c r="AO57" s="68"/>
      <c r="AP57" s="46"/>
      <c r="AQ57" s="47"/>
      <c r="AR57" s="47"/>
      <c r="AS57" s="47"/>
      <c r="AT57" s="47"/>
      <c r="AU57" s="47"/>
      <c r="AV57" s="48"/>
    </row>
    <row r="58" spans="1:48" s="29" customFormat="1" ht="12.75">
      <c r="A58" s="51"/>
      <c r="B58" s="52"/>
      <c r="C58" s="52"/>
      <c r="D58" s="52"/>
      <c r="E58" s="52"/>
      <c r="F58" s="53"/>
      <c r="G58" s="27" t="s">
        <v>95</v>
      </c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54"/>
      <c r="AI58" s="55"/>
      <c r="AJ58" s="55"/>
      <c r="AK58" s="55"/>
      <c r="AL58" s="55"/>
      <c r="AM58" s="56"/>
      <c r="AN58" s="69"/>
      <c r="AO58" s="69"/>
      <c r="AP58" s="46"/>
      <c r="AQ58" s="47"/>
      <c r="AR58" s="47"/>
      <c r="AS58" s="47"/>
      <c r="AT58" s="47"/>
      <c r="AU58" s="47"/>
      <c r="AV58" s="48"/>
    </row>
    <row r="59" spans="1:48" s="29" customFormat="1" ht="12.75">
      <c r="A59" s="40"/>
      <c r="B59" s="41"/>
      <c r="C59" s="41"/>
      <c r="D59" s="41"/>
      <c r="E59" s="41"/>
      <c r="F59" s="42"/>
      <c r="G59" s="57" t="s">
        <v>96</v>
      </c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43"/>
      <c r="AI59" s="44"/>
      <c r="AJ59" s="44"/>
      <c r="AK59" s="44"/>
      <c r="AL59" s="44"/>
      <c r="AM59" s="45"/>
      <c r="AN59" s="70"/>
      <c r="AO59" s="70"/>
      <c r="AP59" s="46"/>
      <c r="AQ59" s="47"/>
      <c r="AR59" s="47"/>
      <c r="AS59" s="47"/>
      <c r="AT59" s="47"/>
      <c r="AU59" s="47"/>
      <c r="AV59" s="48"/>
    </row>
    <row r="60" spans="1:48" s="29" customFormat="1" ht="34.5" customHeight="1">
      <c r="A60" s="49" t="s">
        <v>97</v>
      </c>
      <c r="B60" s="49"/>
      <c r="C60" s="49"/>
      <c r="D60" s="49"/>
      <c r="E60" s="49"/>
      <c r="F60" s="49"/>
      <c r="G60" s="50" t="s">
        <v>98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 t="s">
        <v>30</v>
      </c>
      <c r="AI60" s="50"/>
      <c r="AJ60" s="50"/>
      <c r="AK60" s="50"/>
      <c r="AL60" s="50"/>
      <c r="AM60" s="50"/>
      <c r="AN60" s="58">
        <v>1435.03</v>
      </c>
      <c r="AO60" s="58">
        <v>2124.5700000000002</v>
      </c>
      <c r="AP60" s="46"/>
      <c r="AQ60" s="47"/>
      <c r="AR60" s="47"/>
      <c r="AS60" s="47"/>
      <c r="AT60" s="47"/>
      <c r="AU60" s="47"/>
      <c r="AV60" s="48"/>
    </row>
    <row r="61" spans="1:48" s="29" customFormat="1" ht="16.5" customHeight="1">
      <c r="A61" s="49" t="s">
        <v>99</v>
      </c>
      <c r="B61" s="49"/>
      <c r="C61" s="49"/>
      <c r="D61" s="49"/>
      <c r="E61" s="49"/>
      <c r="F61" s="49"/>
      <c r="G61" s="50" t="s">
        <v>100</v>
      </c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 t="s">
        <v>30</v>
      </c>
      <c r="AI61" s="50"/>
      <c r="AJ61" s="50"/>
      <c r="AK61" s="50"/>
      <c r="AL61" s="50"/>
      <c r="AM61" s="50"/>
      <c r="AN61" s="58"/>
      <c r="AO61" s="58"/>
      <c r="AP61" s="46"/>
      <c r="AQ61" s="47"/>
      <c r="AR61" s="47"/>
      <c r="AS61" s="47"/>
      <c r="AT61" s="47"/>
      <c r="AU61" s="47"/>
      <c r="AV61" s="48"/>
    </row>
    <row r="62" spans="1:48" s="29" customFormat="1" ht="19.5" customHeight="1">
      <c r="A62" s="49" t="s">
        <v>101</v>
      </c>
      <c r="B62" s="49"/>
      <c r="C62" s="49"/>
      <c r="D62" s="49"/>
      <c r="E62" s="49"/>
      <c r="F62" s="49"/>
      <c r="G62" s="50" t="s">
        <v>102</v>
      </c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 t="s">
        <v>30</v>
      </c>
      <c r="AI62" s="50"/>
      <c r="AJ62" s="50"/>
      <c r="AK62" s="50"/>
      <c r="AL62" s="50"/>
      <c r="AM62" s="50"/>
      <c r="AN62" s="58"/>
      <c r="AO62" s="58"/>
      <c r="AP62" s="46"/>
      <c r="AQ62" s="47"/>
      <c r="AR62" s="47"/>
      <c r="AS62" s="47"/>
      <c r="AT62" s="47"/>
      <c r="AU62" s="47"/>
      <c r="AV62" s="48"/>
    </row>
    <row r="63" spans="1:48" s="29" customFormat="1" ht="15" customHeight="1">
      <c r="A63" s="49" t="s">
        <v>103</v>
      </c>
      <c r="B63" s="49"/>
      <c r="C63" s="49"/>
      <c r="D63" s="49"/>
      <c r="E63" s="49"/>
      <c r="F63" s="49"/>
      <c r="G63" s="50" t="s">
        <v>104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 t="s">
        <v>30</v>
      </c>
      <c r="AI63" s="50"/>
      <c r="AJ63" s="50"/>
      <c r="AK63" s="50"/>
      <c r="AL63" s="50"/>
      <c r="AM63" s="50"/>
      <c r="AN63" s="58"/>
      <c r="AO63" s="58"/>
      <c r="AP63" s="46"/>
      <c r="AQ63" s="47"/>
      <c r="AR63" s="47"/>
      <c r="AS63" s="47"/>
      <c r="AT63" s="47"/>
      <c r="AU63" s="47"/>
      <c r="AV63" s="48"/>
    </row>
    <row r="64" spans="1:48" s="29" customFormat="1" ht="12.75">
      <c r="A64" s="30" t="s">
        <v>105</v>
      </c>
      <c r="B64" s="31"/>
      <c r="C64" s="31"/>
      <c r="D64" s="31"/>
      <c r="E64" s="31"/>
      <c r="F64" s="32"/>
      <c r="G64" s="33" t="s">
        <v>106</v>
      </c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4" t="s">
        <v>30</v>
      </c>
      <c r="AI64" s="35"/>
      <c r="AJ64" s="35"/>
      <c r="AK64" s="35"/>
      <c r="AL64" s="35"/>
      <c r="AM64" s="36"/>
      <c r="AN64" s="68"/>
      <c r="AO64" s="68"/>
      <c r="AP64" s="46"/>
      <c r="AQ64" s="47"/>
      <c r="AR64" s="47"/>
      <c r="AS64" s="47"/>
      <c r="AT64" s="47"/>
      <c r="AU64" s="47"/>
      <c r="AV64" s="48"/>
    </row>
    <row r="65" spans="1:48" s="29" customFormat="1" ht="12.75">
      <c r="A65" s="51"/>
      <c r="B65" s="52"/>
      <c r="C65" s="52"/>
      <c r="D65" s="52"/>
      <c r="E65" s="52"/>
      <c r="F65" s="53"/>
      <c r="G65" s="27" t="s">
        <v>107</v>
      </c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54"/>
      <c r="AI65" s="55"/>
      <c r="AJ65" s="55"/>
      <c r="AK65" s="55"/>
      <c r="AL65" s="55"/>
      <c r="AM65" s="56"/>
      <c r="AN65" s="69"/>
      <c r="AO65" s="69"/>
      <c r="AP65" s="46"/>
      <c r="AQ65" s="47"/>
      <c r="AR65" s="47"/>
      <c r="AS65" s="47"/>
      <c r="AT65" s="47"/>
      <c r="AU65" s="47"/>
      <c r="AV65" s="48"/>
    </row>
    <row r="66" spans="1:48" s="29" customFormat="1" ht="12.75">
      <c r="A66" s="51"/>
      <c r="B66" s="52"/>
      <c r="C66" s="52"/>
      <c r="D66" s="52"/>
      <c r="E66" s="52"/>
      <c r="F66" s="53"/>
      <c r="G66" s="27" t="s">
        <v>108</v>
      </c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54"/>
      <c r="AI66" s="55"/>
      <c r="AJ66" s="55"/>
      <c r="AK66" s="55"/>
      <c r="AL66" s="55"/>
      <c r="AM66" s="56"/>
      <c r="AN66" s="69"/>
      <c r="AO66" s="69"/>
      <c r="AP66" s="46"/>
      <c r="AQ66" s="47"/>
      <c r="AR66" s="47"/>
      <c r="AS66" s="47"/>
      <c r="AT66" s="47"/>
      <c r="AU66" s="47"/>
      <c r="AV66" s="48"/>
    </row>
    <row r="67" spans="1:48" s="29" customFormat="1" ht="12.75">
      <c r="A67" s="40"/>
      <c r="B67" s="41"/>
      <c r="C67" s="41"/>
      <c r="D67" s="41"/>
      <c r="E67" s="41"/>
      <c r="F67" s="42"/>
      <c r="G67" s="57" t="s">
        <v>109</v>
      </c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43"/>
      <c r="AI67" s="44"/>
      <c r="AJ67" s="44"/>
      <c r="AK67" s="44"/>
      <c r="AL67" s="44"/>
      <c r="AM67" s="45"/>
      <c r="AN67" s="70"/>
      <c r="AO67" s="70"/>
      <c r="AP67" s="46"/>
      <c r="AQ67" s="47"/>
      <c r="AR67" s="47"/>
      <c r="AS67" s="47"/>
      <c r="AT67" s="47"/>
      <c r="AU67" s="47"/>
      <c r="AV67" s="48"/>
    </row>
    <row r="68" spans="1:48" s="29" customFormat="1" ht="12.75">
      <c r="A68" s="30" t="s">
        <v>110</v>
      </c>
      <c r="B68" s="31"/>
      <c r="C68" s="31"/>
      <c r="D68" s="31"/>
      <c r="E68" s="31"/>
      <c r="F68" s="32"/>
      <c r="G68" s="33" t="s">
        <v>111</v>
      </c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4" t="s">
        <v>112</v>
      </c>
      <c r="AI68" s="35"/>
      <c r="AJ68" s="35"/>
      <c r="AK68" s="35"/>
      <c r="AL68" s="35"/>
      <c r="AM68" s="36"/>
      <c r="AN68" s="68"/>
      <c r="AO68" s="68"/>
      <c r="AP68" s="46"/>
      <c r="AQ68" s="47"/>
      <c r="AR68" s="47"/>
      <c r="AS68" s="47"/>
      <c r="AT68" s="47"/>
      <c r="AU68" s="47"/>
      <c r="AV68" s="48"/>
    </row>
    <row r="69" spans="1:48" s="29" customFormat="1" ht="12.75">
      <c r="A69" s="40"/>
      <c r="B69" s="41"/>
      <c r="C69" s="41"/>
      <c r="D69" s="41"/>
      <c r="E69" s="41"/>
      <c r="F69" s="42"/>
      <c r="G69" s="57" t="s">
        <v>113</v>
      </c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43"/>
      <c r="AI69" s="44"/>
      <c r="AJ69" s="44"/>
      <c r="AK69" s="44"/>
      <c r="AL69" s="44"/>
      <c r="AM69" s="45"/>
      <c r="AN69" s="70"/>
      <c r="AO69" s="70"/>
      <c r="AP69" s="46"/>
      <c r="AQ69" s="47"/>
      <c r="AR69" s="47"/>
      <c r="AS69" s="47"/>
      <c r="AT69" s="47"/>
      <c r="AU69" s="47"/>
      <c r="AV69" s="48"/>
    </row>
    <row r="70" spans="1:48" s="29" customFormat="1" ht="12.75">
      <c r="A70" s="30" t="s">
        <v>114</v>
      </c>
      <c r="B70" s="31"/>
      <c r="C70" s="31"/>
      <c r="D70" s="31"/>
      <c r="E70" s="31"/>
      <c r="F70" s="32"/>
      <c r="G70" s="33" t="s">
        <v>115</v>
      </c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4" t="s">
        <v>30</v>
      </c>
      <c r="AI70" s="35"/>
      <c r="AJ70" s="35"/>
      <c r="AK70" s="35"/>
      <c r="AL70" s="35"/>
      <c r="AM70" s="36"/>
      <c r="AN70" s="68"/>
      <c r="AO70" s="68"/>
      <c r="AP70" s="46"/>
      <c r="AQ70" s="47"/>
      <c r="AR70" s="47"/>
      <c r="AS70" s="47"/>
      <c r="AT70" s="47"/>
      <c r="AU70" s="47"/>
      <c r="AV70" s="48"/>
    </row>
    <row r="71" spans="1:48" s="29" customFormat="1" ht="12.75">
      <c r="A71" s="51"/>
      <c r="B71" s="52"/>
      <c r="C71" s="52"/>
      <c r="D71" s="52"/>
      <c r="E71" s="52"/>
      <c r="F71" s="53"/>
      <c r="G71" s="27" t="s">
        <v>116</v>
      </c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54"/>
      <c r="AI71" s="55"/>
      <c r="AJ71" s="55"/>
      <c r="AK71" s="55"/>
      <c r="AL71" s="55"/>
      <c r="AM71" s="56"/>
      <c r="AN71" s="69"/>
      <c r="AO71" s="69"/>
      <c r="AP71" s="46"/>
      <c r="AQ71" s="47"/>
      <c r="AR71" s="47"/>
      <c r="AS71" s="47"/>
      <c r="AT71" s="47"/>
      <c r="AU71" s="47"/>
      <c r="AV71" s="48"/>
    </row>
    <row r="72" spans="1:48" s="29" customFormat="1" ht="12.75">
      <c r="A72" s="51"/>
      <c r="B72" s="52"/>
      <c r="C72" s="52"/>
      <c r="D72" s="52"/>
      <c r="E72" s="52"/>
      <c r="F72" s="53"/>
      <c r="G72" s="27" t="s">
        <v>117</v>
      </c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54"/>
      <c r="AI72" s="55"/>
      <c r="AJ72" s="55"/>
      <c r="AK72" s="55"/>
      <c r="AL72" s="55"/>
      <c r="AM72" s="56"/>
      <c r="AN72" s="69"/>
      <c r="AO72" s="69"/>
      <c r="AP72" s="46"/>
      <c r="AQ72" s="47"/>
      <c r="AR72" s="47"/>
      <c r="AS72" s="47"/>
      <c r="AT72" s="47"/>
      <c r="AU72" s="47"/>
      <c r="AV72" s="48"/>
    </row>
    <row r="73" spans="1:48" s="29" customFormat="1" ht="12.75">
      <c r="A73" s="51"/>
      <c r="B73" s="52"/>
      <c r="C73" s="52"/>
      <c r="D73" s="52"/>
      <c r="E73" s="52"/>
      <c r="F73" s="53"/>
      <c r="G73" s="27" t="s">
        <v>118</v>
      </c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54"/>
      <c r="AI73" s="55"/>
      <c r="AJ73" s="55"/>
      <c r="AK73" s="55"/>
      <c r="AL73" s="55"/>
      <c r="AM73" s="56"/>
      <c r="AN73" s="69"/>
      <c r="AO73" s="69"/>
      <c r="AP73" s="46"/>
      <c r="AQ73" s="47"/>
      <c r="AR73" s="47"/>
      <c r="AS73" s="47"/>
      <c r="AT73" s="47"/>
      <c r="AU73" s="47"/>
      <c r="AV73" s="48"/>
    </row>
    <row r="74" spans="1:48" s="29" customFormat="1" ht="12.75">
      <c r="A74" s="51"/>
      <c r="B74" s="52"/>
      <c r="C74" s="52"/>
      <c r="D74" s="52"/>
      <c r="E74" s="52"/>
      <c r="F74" s="53"/>
      <c r="G74" s="27" t="s">
        <v>119</v>
      </c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54"/>
      <c r="AI74" s="55"/>
      <c r="AJ74" s="55"/>
      <c r="AK74" s="55"/>
      <c r="AL74" s="55"/>
      <c r="AM74" s="56"/>
      <c r="AN74" s="69"/>
      <c r="AO74" s="69"/>
      <c r="AP74" s="46"/>
      <c r="AQ74" s="47"/>
      <c r="AR74" s="47"/>
      <c r="AS74" s="47"/>
      <c r="AT74" s="47"/>
      <c r="AU74" s="47"/>
      <c r="AV74" s="48"/>
    </row>
    <row r="75" spans="1:48" s="29" customFormat="1" ht="12.75">
      <c r="A75" s="51"/>
      <c r="B75" s="52"/>
      <c r="C75" s="52"/>
      <c r="D75" s="52"/>
      <c r="E75" s="52"/>
      <c r="F75" s="53"/>
      <c r="G75" s="27" t="s">
        <v>120</v>
      </c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54"/>
      <c r="AI75" s="55"/>
      <c r="AJ75" s="55"/>
      <c r="AK75" s="55"/>
      <c r="AL75" s="55"/>
      <c r="AM75" s="56"/>
      <c r="AN75" s="69"/>
      <c r="AO75" s="69"/>
      <c r="AP75" s="46"/>
      <c r="AQ75" s="47"/>
      <c r="AR75" s="47"/>
      <c r="AS75" s="47"/>
      <c r="AT75" s="47"/>
      <c r="AU75" s="47"/>
      <c r="AV75" s="48"/>
    </row>
    <row r="76" spans="1:48" s="29" customFormat="1" ht="12.75">
      <c r="A76" s="51"/>
      <c r="B76" s="52"/>
      <c r="C76" s="52"/>
      <c r="D76" s="52"/>
      <c r="E76" s="52"/>
      <c r="F76" s="53"/>
      <c r="G76" s="27" t="s">
        <v>121</v>
      </c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54"/>
      <c r="AI76" s="55"/>
      <c r="AJ76" s="55"/>
      <c r="AK76" s="55"/>
      <c r="AL76" s="55"/>
      <c r="AM76" s="56"/>
      <c r="AN76" s="69"/>
      <c r="AO76" s="69"/>
      <c r="AP76" s="46"/>
      <c r="AQ76" s="47"/>
      <c r="AR76" s="47"/>
      <c r="AS76" s="47"/>
      <c r="AT76" s="47"/>
      <c r="AU76" s="47"/>
      <c r="AV76" s="48"/>
    </row>
    <row r="77" spans="1:48" s="29" customFormat="1" ht="12.75">
      <c r="A77" s="40"/>
      <c r="B77" s="41"/>
      <c r="C77" s="41"/>
      <c r="D77" s="41"/>
      <c r="E77" s="41"/>
      <c r="F77" s="42"/>
      <c r="G77" s="57" t="s">
        <v>122</v>
      </c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43"/>
      <c r="AI77" s="44"/>
      <c r="AJ77" s="44"/>
      <c r="AK77" s="44"/>
      <c r="AL77" s="44"/>
      <c r="AM77" s="45"/>
      <c r="AN77" s="70"/>
      <c r="AO77" s="70"/>
      <c r="AP77" s="46"/>
      <c r="AQ77" s="47"/>
      <c r="AR77" s="47"/>
      <c r="AS77" s="47"/>
      <c r="AT77" s="47"/>
      <c r="AU77" s="47"/>
      <c r="AV77" s="48"/>
    </row>
    <row r="78" spans="1:48" s="29" customFormat="1" ht="12.75">
      <c r="A78" s="30" t="s">
        <v>123</v>
      </c>
      <c r="B78" s="31"/>
      <c r="C78" s="31"/>
      <c r="D78" s="31"/>
      <c r="E78" s="31"/>
      <c r="F78" s="32"/>
      <c r="G78" s="33" t="s">
        <v>124</v>
      </c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4" t="s">
        <v>30</v>
      </c>
      <c r="AI78" s="35"/>
      <c r="AJ78" s="35"/>
      <c r="AK78" s="35"/>
      <c r="AL78" s="35"/>
      <c r="AM78" s="36"/>
      <c r="AN78" s="68"/>
      <c r="AO78" s="68"/>
      <c r="AP78" s="46"/>
      <c r="AQ78" s="47"/>
      <c r="AR78" s="47"/>
      <c r="AS78" s="47"/>
      <c r="AT78" s="47"/>
      <c r="AU78" s="47"/>
      <c r="AV78" s="48"/>
    </row>
    <row r="79" spans="1:48" s="29" customFormat="1" ht="12.75">
      <c r="A79" s="40"/>
      <c r="B79" s="41"/>
      <c r="C79" s="41"/>
      <c r="D79" s="41"/>
      <c r="E79" s="41"/>
      <c r="F79" s="42"/>
      <c r="G79" s="57" t="s">
        <v>54</v>
      </c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43"/>
      <c r="AI79" s="44"/>
      <c r="AJ79" s="44"/>
      <c r="AK79" s="44"/>
      <c r="AL79" s="44"/>
      <c r="AM79" s="45"/>
      <c r="AN79" s="70"/>
      <c r="AO79" s="70"/>
      <c r="AP79" s="46"/>
      <c r="AQ79" s="47"/>
      <c r="AR79" s="47"/>
      <c r="AS79" s="47"/>
      <c r="AT79" s="47"/>
      <c r="AU79" s="47"/>
      <c r="AV79" s="48"/>
    </row>
    <row r="80" spans="1:48" s="29" customFormat="1" ht="12.75">
      <c r="A80" s="30" t="s">
        <v>125</v>
      </c>
      <c r="B80" s="31"/>
      <c r="C80" s="31"/>
      <c r="D80" s="31"/>
      <c r="E80" s="31"/>
      <c r="F80" s="32"/>
      <c r="G80" s="33" t="s">
        <v>126</v>
      </c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4" t="s">
        <v>30</v>
      </c>
      <c r="AI80" s="35"/>
      <c r="AJ80" s="35"/>
      <c r="AK80" s="35"/>
      <c r="AL80" s="35"/>
      <c r="AM80" s="36"/>
      <c r="AN80" s="68">
        <v>-502.62</v>
      </c>
      <c r="AO80" s="68"/>
      <c r="AP80" s="46"/>
      <c r="AQ80" s="47"/>
      <c r="AR80" s="47"/>
      <c r="AS80" s="47"/>
      <c r="AT80" s="47"/>
      <c r="AU80" s="47"/>
      <c r="AV80" s="48"/>
    </row>
    <row r="81" spans="1:52" s="29" customFormat="1" ht="12.75">
      <c r="A81" s="51"/>
      <c r="B81" s="52"/>
      <c r="C81" s="52"/>
      <c r="D81" s="52"/>
      <c r="E81" s="52"/>
      <c r="F81" s="53"/>
      <c r="G81" s="27" t="s">
        <v>127</v>
      </c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54"/>
      <c r="AI81" s="55"/>
      <c r="AJ81" s="55"/>
      <c r="AK81" s="55"/>
      <c r="AL81" s="55"/>
      <c r="AM81" s="56"/>
      <c r="AN81" s="69"/>
      <c r="AO81" s="69"/>
      <c r="AP81" s="46"/>
      <c r="AQ81" s="47"/>
      <c r="AR81" s="47"/>
      <c r="AS81" s="47"/>
      <c r="AT81" s="47"/>
      <c r="AU81" s="47"/>
      <c r="AV81" s="48"/>
      <c r="AX81" s="71"/>
    </row>
    <row r="82" spans="1:52" s="29" customFormat="1" ht="12.75">
      <c r="A82" s="40"/>
      <c r="B82" s="41"/>
      <c r="C82" s="41"/>
      <c r="D82" s="41"/>
      <c r="E82" s="41"/>
      <c r="F82" s="42"/>
      <c r="G82" s="57" t="s">
        <v>128</v>
      </c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43"/>
      <c r="AI82" s="44"/>
      <c r="AJ82" s="44"/>
      <c r="AK82" s="44"/>
      <c r="AL82" s="44"/>
      <c r="AM82" s="45"/>
      <c r="AN82" s="70"/>
      <c r="AO82" s="70"/>
      <c r="AP82" s="46"/>
      <c r="AQ82" s="47"/>
      <c r="AR82" s="47"/>
      <c r="AS82" s="47"/>
      <c r="AT82" s="47"/>
      <c r="AU82" s="47"/>
      <c r="AV82" s="48"/>
    </row>
    <row r="83" spans="1:52" s="29" customFormat="1" ht="12.75">
      <c r="A83" s="30" t="s">
        <v>129</v>
      </c>
      <c r="B83" s="31"/>
      <c r="C83" s="31"/>
      <c r="D83" s="31"/>
      <c r="E83" s="31"/>
      <c r="F83" s="32"/>
      <c r="G83" s="33" t="s">
        <v>130</v>
      </c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4" t="s">
        <v>30</v>
      </c>
      <c r="AI83" s="35"/>
      <c r="AJ83" s="35"/>
      <c r="AK83" s="35"/>
      <c r="AL83" s="35"/>
      <c r="AM83" s="36"/>
      <c r="AN83" s="17"/>
      <c r="AO83" s="17"/>
      <c r="AP83" s="46"/>
      <c r="AQ83" s="47"/>
      <c r="AR83" s="47"/>
      <c r="AS83" s="47"/>
      <c r="AT83" s="47"/>
      <c r="AU83" s="47"/>
      <c r="AV83" s="48"/>
    </row>
    <row r="84" spans="1:52" s="29" customFormat="1" ht="12.75">
      <c r="A84" s="40"/>
      <c r="B84" s="41"/>
      <c r="C84" s="41"/>
      <c r="D84" s="41"/>
      <c r="E84" s="41"/>
      <c r="F84" s="42"/>
      <c r="G84" s="57" t="s">
        <v>131</v>
      </c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43"/>
      <c r="AI84" s="44"/>
      <c r="AJ84" s="44"/>
      <c r="AK84" s="44"/>
      <c r="AL84" s="44"/>
      <c r="AM84" s="45"/>
      <c r="AN84" s="23"/>
      <c r="AO84" s="23"/>
      <c r="AP84" s="46"/>
      <c r="AQ84" s="47"/>
      <c r="AR84" s="47"/>
      <c r="AS84" s="47"/>
      <c r="AT84" s="47"/>
      <c r="AU84" s="47"/>
      <c r="AV84" s="48"/>
    </row>
    <row r="85" spans="1:52" s="29" customFormat="1" ht="12.75" customHeight="1">
      <c r="A85" s="30" t="s">
        <v>132</v>
      </c>
      <c r="B85" s="31"/>
      <c r="C85" s="31"/>
      <c r="D85" s="31"/>
      <c r="E85" s="31"/>
      <c r="F85" s="32"/>
      <c r="G85" s="33" t="s">
        <v>133</v>
      </c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4" t="s">
        <v>30</v>
      </c>
      <c r="AI85" s="35"/>
      <c r="AJ85" s="35"/>
      <c r="AK85" s="35"/>
      <c r="AL85" s="35"/>
      <c r="AM85" s="36"/>
      <c r="AN85" s="68">
        <v>1638.7993439239201</v>
      </c>
      <c r="AO85" s="68">
        <v>2404.7156300000001</v>
      </c>
      <c r="AP85" s="46"/>
      <c r="AQ85" s="47"/>
      <c r="AR85" s="47"/>
      <c r="AS85" s="47"/>
      <c r="AT85" s="47"/>
      <c r="AU85" s="47"/>
      <c r="AV85" s="48"/>
      <c r="AX85" s="72"/>
    </row>
    <row r="86" spans="1:52" s="29" customFormat="1" ht="12.75">
      <c r="A86" s="51"/>
      <c r="B86" s="52"/>
      <c r="C86" s="52"/>
      <c r="D86" s="52"/>
      <c r="E86" s="52"/>
      <c r="F86" s="53"/>
      <c r="G86" s="27" t="s">
        <v>134</v>
      </c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54"/>
      <c r="AI86" s="55"/>
      <c r="AJ86" s="55"/>
      <c r="AK86" s="55"/>
      <c r="AL86" s="55"/>
      <c r="AM86" s="56"/>
      <c r="AN86" s="69"/>
      <c r="AO86" s="69"/>
      <c r="AP86" s="46"/>
      <c r="AQ86" s="47"/>
      <c r="AR86" s="47"/>
      <c r="AS86" s="47"/>
      <c r="AT86" s="47"/>
      <c r="AU86" s="47"/>
      <c r="AV86" s="48"/>
    </row>
    <row r="87" spans="1:52" s="29" customFormat="1" ht="12.75">
      <c r="A87" s="40"/>
      <c r="B87" s="41"/>
      <c r="C87" s="41"/>
      <c r="D87" s="41"/>
      <c r="E87" s="41"/>
      <c r="F87" s="42"/>
      <c r="G87" s="57" t="s">
        <v>135</v>
      </c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43"/>
      <c r="AI87" s="44"/>
      <c r="AJ87" s="44"/>
      <c r="AK87" s="44"/>
      <c r="AL87" s="44"/>
      <c r="AM87" s="45"/>
      <c r="AN87" s="70"/>
      <c r="AO87" s="70"/>
      <c r="AP87" s="46"/>
      <c r="AQ87" s="47"/>
      <c r="AR87" s="47"/>
      <c r="AS87" s="47"/>
      <c r="AT87" s="47"/>
      <c r="AU87" s="47"/>
      <c r="AV87" s="48"/>
      <c r="AX87" s="73"/>
      <c r="AY87" s="73"/>
      <c r="AZ87" s="73"/>
    </row>
    <row r="88" spans="1:52" s="29" customFormat="1" ht="12.75">
      <c r="A88" s="30" t="s">
        <v>33</v>
      </c>
      <c r="B88" s="31"/>
      <c r="C88" s="31"/>
      <c r="D88" s="31"/>
      <c r="E88" s="31"/>
      <c r="F88" s="32"/>
      <c r="G88" s="33" t="s">
        <v>136</v>
      </c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4" t="s">
        <v>137</v>
      </c>
      <c r="AI88" s="35"/>
      <c r="AJ88" s="35"/>
      <c r="AK88" s="35"/>
      <c r="AL88" s="35"/>
      <c r="AM88" s="36"/>
      <c r="AN88" s="95">
        <v>732.75199999999995</v>
      </c>
      <c r="AO88" s="95">
        <v>888.57399999999996</v>
      </c>
      <c r="AP88" s="46"/>
      <c r="AQ88" s="47"/>
      <c r="AR88" s="47"/>
      <c r="AS88" s="47"/>
      <c r="AT88" s="47"/>
      <c r="AU88" s="47"/>
      <c r="AV88" s="48"/>
      <c r="AX88" s="73"/>
      <c r="AY88" s="73"/>
      <c r="AZ88" s="73"/>
    </row>
    <row r="89" spans="1:52" s="29" customFormat="1">
      <c r="A89" s="40"/>
      <c r="B89" s="41"/>
      <c r="C89" s="41"/>
      <c r="D89" s="41"/>
      <c r="E89" s="41"/>
      <c r="F89" s="42"/>
      <c r="G89" s="57" t="s">
        <v>138</v>
      </c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43"/>
      <c r="AI89" s="44"/>
      <c r="AJ89" s="44"/>
      <c r="AK89" s="44"/>
      <c r="AL89" s="44"/>
      <c r="AM89" s="45"/>
      <c r="AN89" s="96"/>
      <c r="AO89" s="96"/>
      <c r="AP89" s="46"/>
      <c r="AQ89" s="47"/>
      <c r="AR89" s="47"/>
      <c r="AS89" s="47"/>
      <c r="AT89" s="47"/>
      <c r="AU89" s="47"/>
      <c r="AV89" s="48"/>
      <c r="AX89" s="91"/>
      <c r="AY89" s="92"/>
      <c r="AZ89" s="92"/>
    </row>
    <row r="90" spans="1:52" s="29" customFormat="1" ht="12.75">
      <c r="A90" s="30" t="s">
        <v>81</v>
      </c>
      <c r="B90" s="31"/>
      <c r="C90" s="31"/>
      <c r="D90" s="31"/>
      <c r="E90" s="31"/>
      <c r="F90" s="32"/>
      <c r="G90" s="33" t="s">
        <v>136</v>
      </c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4" t="s">
        <v>30</v>
      </c>
      <c r="AI90" s="35"/>
      <c r="AJ90" s="35"/>
      <c r="AK90" s="35"/>
      <c r="AL90" s="35"/>
      <c r="AM90" s="36"/>
      <c r="AN90" s="68">
        <f>AN85/AN88</f>
        <v>2.2364993120781933</v>
      </c>
      <c r="AO90" s="68">
        <f>AO85/AO88</f>
        <v>2.7062637776932483</v>
      </c>
      <c r="AP90" s="46"/>
      <c r="AQ90" s="47"/>
      <c r="AR90" s="47"/>
      <c r="AS90" s="47"/>
      <c r="AT90" s="47"/>
      <c r="AU90" s="47"/>
      <c r="AV90" s="48"/>
      <c r="AX90" s="73"/>
      <c r="AY90" s="73"/>
      <c r="AZ90" s="73"/>
    </row>
    <row r="91" spans="1:52" s="29" customFormat="1" ht="12.75">
      <c r="A91" s="51"/>
      <c r="B91" s="52"/>
      <c r="C91" s="52"/>
      <c r="D91" s="52"/>
      <c r="E91" s="52"/>
      <c r="F91" s="53"/>
      <c r="G91" s="27" t="s">
        <v>139</v>
      </c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54"/>
      <c r="AI91" s="55"/>
      <c r="AJ91" s="55"/>
      <c r="AK91" s="55"/>
      <c r="AL91" s="55"/>
      <c r="AM91" s="56"/>
      <c r="AN91" s="69"/>
      <c r="AO91" s="69"/>
      <c r="AP91" s="46"/>
      <c r="AQ91" s="47"/>
      <c r="AR91" s="47"/>
      <c r="AS91" s="47"/>
      <c r="AT91" s="47"/>
      <c r="AU91" s="47"/>
      <c r="AV91" s="48"/>
      <c r="AX91" s="73"/>
      <c r="AY91" s="73"/>
      <c r="AZ91" s="73"/>
    </row>
    <row r="92" spans="1:52" s="29" customFormat="1" ht="12.75">
      <c r="A92" s="51"/>
      <c r="B92" s="52"/>
      <c r="C92" s="52"/>
      <c r="D92" s="52"/>
      <c r="E92" s="52"/>
      <c r="F92" s="53"/>
      <c r="G92" s="27" t="s">
        <v>140</v>
      </c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54"/>
      <c r="AI92" s="55"/>
      <c r="AJ92" s="55"/>
      <c r="AK92" s="55"/>
      <c r="AL92" s="55"/>
      <c r="AM92" s="56"/>
      <c r="AN92" s="69"/>
      <c r="AO92" s="69"/>
      <c r="AP92" s="46"/>
      <c r="AQ92" s="47"/>
      <c r="AR92" s="47"/>
      <c r="AS92" s="47"/>
      <c r="AT92" s="47"/>
      <c r="AU92" s="47"/>
      <c r="AV92" s="48"/>
      <c r="AX92" s="73"/>
      <c r="AY92" s="73"/>
      <c r="AZ92" s="73"/>
    </row>
    <row r="93" spans="1:52" s="29" customFormat="1" ht="12.75">
      <c r="A93" s="40"/>
      <c r="B93" s="41"/>
      <c r="C93" s="41"/>
      <c r="D93" s="41"/>
      <c r="E93" s="41"/>
      <c r="F93" s="42"/>
      <c r="G93" s="57" t="s">
        <v>141</v>
      </c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43"/>
      <c r="AI93" s="44"/>
      <c r="AJ93" s="44"/>
      <c r="AK93" s="44"/>
      <c r="AL93" s="44"/>
      <c r="AM93" s="45"/>
      <c r="AN93" s="70"/>
      <c r="AO93" s="70"/>
      <c r="AP93" s="46"/>
      <c r="AQ93" s="47"/>
      <c r="AR93" s="47"/>
      <c r="AS93" s="47"/>
      <c r="AT93" s="47"/>
      <c r="AU93" s="47"/>
      <c r="AV93" s="48"/>
      <c r="AX93" s="73"/>
      <c r="AY93" s="73"/>
      <c r="AZ93" s="73"/>
    </row>
    <row r="94" spans="1:52" s="29" customFormat="1" ht="12.75">
      <c r="A94" s="30" t="s">
        <v>142</v>
      </c>
      <c r="B94" s="31"/>
      <c r="C94" s="31"/>
      <c r="D94" s="31"/>
      <c r="E94" s="31"/>
      <c r="F94" s="32"/>
      <c r="G94" s="33" t="s">
        <v>143</v>
      </c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4" t="s">
        <v>27</v>
      </c>
      <c r="AI94" s="35"/>
      <c r="AJ94" s="35"/>
      <c r="AK94" s="35"/>
      <c r="AL94" s="35"/>
      <c r="AM94" s="36"/>
      <c r="AN94" s="17" t="s">
        <v>27</v>
      </c>
      <c r="AO94" s="17" t="s">
        <v>27</v>
      </c>
      <c r="AP94" s="46"/>
      <c r="AQ94" s="47"/>
      <c r="AR94" s="47"/>
      <c r="AS94" s="47"/>
      <c r="AT94" s="47"/>
      <c r="AU94" s="47"/>
      <c r="AV94" s="48"/>
    </row>
    <row r="95" spans="1:52" s="29" customFormat="1" ht="12.75">
      <c r="A95" s="51"/>
      <c r="B95" s="52"/>
      <c r="C95" s="52"/>
      <c r="D95" s="52"/>
      <c r="E95" s="52"/>
      <c r="F95" s="53"/>
      <c r="G95" s="27" t="s">
        <v>144</v>
      </c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54"/>
      <c r="AI95" s="55"/>
      <c r="AJ95" s="55"/>
      <c r="AK95" s="55"/>
      <c r="AL95" s="55"/>
      <c r="AM95" s="56"/>
      <c r="AN95" s="74"/>
      <c r="AO95" s="74"/>
      <c r="AP95" s="46"/>
      <c r="AQ95" s="47"/>
      <c r="AR95" s="47"/>
      <c r="AS95" s="47"/>
      <c r="AT95" s="47"/>
      <c r="AU95" s="47"/>
      <c r="AV95" s="48"/>
    </row>
    <row r="96" spans="1:52" s="29" customFormat="1" ht="12.75">
      <c r="A96" s="51"/>
      <c r="B96" s="52"/>
      <c r="C96" s="52"/>
      <c r="D96" s="52"/>
      <c r="E96" s="52"/>
      <c r="F96" s="53"/>
      <c r="G96" s="27" t="s">
        <v>145</v>
      </c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54"/>
      <c r="AI96" s="55"/>
      <c r="AJ96" s="55"/>
      <c r="AK96" s="55"/>
      <c r="AL96" s="55"/>
      <c r="AM96" s="56"/>
      <c r="AN96" s="74"/>
      <c r="AO96" s="74"/>
      <c r="AP96" s="46"/>
      <c r="AQ96" s="47"/>
      <c r="AR96" s="47"/>
      <c r="AS96" s="47"/>
      <c r="AT96" s="47"/>
      <c r="AU96" s="47"/>
      <c r="AV96" s="48"/>
    </row>
    <row r="97" spans="1:48" s="29" customFormat="1" ht="12.75">
      <c r="A97" s="40"/>
      <c r="B97" s="41"/>
      <c r="C97" s="41"/>
      <c r="D97" s="41"/>
      <c r="E97" s="41"/>
      <c r="F97" s="42"/>
      <c r="G97" s="57" t="s">
        <v>146</v>
      </c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43"/>
      <c r="AI97" s="44"/>
      <c r="AJ97" s="44"/>
      <c r="AK97" s="44"/>
      <c r="AL97" s="44"/>
      <c r="AM97" s="45"/>
      <c r="AN97" s="23"/>
      <c r="AO97" s="23"/>
      <c r="AP97" s="46"/>
      <c r="AQ97" s="47"/>
      <c r="AR97" s="47"/>
      <c r="AS97" s="47"/>
      <c r="AT97" s="47"/>
      <c r="AU97" s="47"/>
      <c r="AV97" s="48"/>
    </row>
    <row r="98" spans="1:48" s="29" customFormat="1" ht="12.75">
      <c r="A98" s="30" t="s">
        <v>28</v>
      </c>
      <c r="B98" s="31"/>
      <c r="C98" s="31"/>
      <c r="D98" s="31"/>
      <c r="E98" s="31"/>
      <c r="F98" s="32"/>
      <c r="G98" s="33" t="s">
        <v>147</v>
      </c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4" t="s">
        <v>148</v>
      </c>
      <c r="AI98" s="35"/>
      <c r="AJ98" s="35"/>
      <c r="AK98" s="35"/>
      <c r="AL98" s="35"/>
      <c r="AM98" s="36"/>
      <c r="AN98" s="17">
        <v>114</v>
      </c>
      <c r="AO98" s="17">
        <v>105</v>
      </c>
      <c r="AP98" s="46"/>
      <c r="AQ98" s="47"/>
      <c r="AR98" s="47"/>
      <c r="AS98" s="47"/>
      <c r="AT98" s="47"/>
      <c r="AU98" s="47"/>
      <c r="AV98" s="48"/>
    </row>
    <row r="99" spans="1:48" s="29" customFormat="1" ht="12.75">
      <c r="A99" s="40"/>
      <c r="B99" s="41"/>
      <c r="C99" s="41"/>
      <c r="D99" s="41"/>
      <c r="E99" s="41"/>
      <c r="F99" s="42"/>
      <c r="G99" s="57" t="s">
        <v>149</v>
      </c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43"/>
      <c r="AI99" s="44"/>
      <c r="AJ99" s="44"/>
      <c r="AK99" s="44"/>
      <c r="AL99" s="44"/>
      <c r="AM99" s="45"/>
      <c r="AN99" s="23"/>
      <c r="AO99" s="23"/>
      <c r="AP99" s="46"/>
      <c r="AQ99" s="47"/>
      <c r="AR99" s="47"/>
      <c r="AS99" s="47"/>
      <c r="AT99" s="47"/>
      <c r="AU99" s="47"/>
      <c r="AV99" s="48"/>
    </row>
    <row r="100" spans="1:48" s="29" customFormat="1" ht="15" customHeight="1">
      <c r="A100" s="26" t="s">
        <v>150</v>
      </c>
      <c r="B100" s="26"/>
      <c r="C100" s="26"/>
      <c r="D100" s="26"/>
      <c r="E100" s="26"/>
      <c r="F100" s="26"/>
      <c r="G100" s="27" t="s">
        <v>151</v>
      </c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 t="s">
        <v>152</v>
      </c>
      <c r="AI100" s="27"/>
      <c r="AJ100" s="27"/>
      <c r="AK100" s="27"/>
      <c r="AL100" s="27"/>
      <c r="AM100" s="27"/>
      <c r="AN100" s="28">
        <f>AN101</f>
        <v>15.26</v>
      </c>
      <c r="AO100" s="93">
        <f>AO101</f>
        <v>16.649249999999999</v>
      </c>
      <c r="AP100" s="46"/>
      <c r="AQ100" s="47"/>
      <c r="AR100" s="47"/>
      <c r="AS100" s="47"/>
      <c r="AT100" s="47"/>
      <c r="AU100" s="47"/>
      <c r="AV100" s="48"/>
    </row>
    <row r="101" spans="1:48" s="29" customFormat="1" ht="12.75">
      <c r="A101" s="30" t="s">
        <v>153</v>
      </c>
      <c r="B101" s="31"/>
      <c r="C101" s="31"/>
      <c r="D101" s="31"/>
      <c r="E101" s="31"/>
      <c r="F101" s="32"/>
      <c r="G101" s="33" t="s">
        <v>154</v>
      </c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4" t="s">
        <v>152</v>
      </c>
      <c r="AI101" s="35"/>
      <c r="AJ101" s="35"/>
      <c r="AK101" s="35"/>
      <c r="AL101" s="35"/>
      <c r="AM101" s="36"/>
      <c r="AN101" s="97">
        <v>15.26</v>
      </c>
      <c r="AO101" s="95">
        <v>16.649249999999999</v>
      </c>
      <c r="AP101" s="46"/>
      <c r="AQ101" s="47"/>
      <c r="AR101" s="47"/>
      <c r="AS101" s="47"/>
      <c r="AT101" s="47"/>
      <c r="AU101" s="47"/>
      <c r="AV101" s="48"/>
    </row>
    <row r="102" spans="1:48" s="29" customFormat="1" ht="12.75">
      <c r="A102" s="40"/>
      <c r="B102" s="41"/>
      <c r="C102" s="41"/>
      <c r="D102" s="41"/>
      <c r="E102" s="41"/>
      <c r="F102" s="42"/>
      <c r="G102" s="57" t="s">
        <v>155</v>
      </c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43"/>
      <c r="AI102" s="44"/>
      <c r="AJ102" s="44"/>
      <c r="AK102" s="44"/>
      <c r="AL102" s="44"/>
      <c r="AM102" s="45"/>
      <c r="AN102" s="98"/>
      <c r="AO102" s="96"/>
      <c r="AP102" s="46"/>
      <c r="AQ102" s="47"/>
      <c r="AR102" s="47"/>
      <c r="AS102" s="47"/>
      <c r="AT102" s="47"/>
      <c r="AU102" s="47"/>
      <c r="AV102" s="48"/>
    </row>
    <row r="103" spans="1:48" s="29" customFormat="1" ht="12.75" customHeight="1">
      <c r="A103" s="30" t="s">
        <v>156</v>
      </c>
      <c r="B103" s="31"/>
      <c r="C103" s="31"/>
      <c r="D103" s="31"/>
      <c r="E103" s="31"/>
      <c r="F103" s="32"/>
      <c r="G103" s="33" t="s">
        <v>157</v>
      </c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4" t="s">
        <v>158</v>
      </c>
      <c r="AI103" s="35"/>
      <c r="AJ103" s="35"/>
      <c r="AK103" s="35"/>
      <c r="AL103" s="35"/>
      <c r="AM103" s="36"/>
      <c r="AN103" s="68">
        <f>AN105+AN107</f>
        <v>186.82900000000001</v>
      </c>
      <c r="AO103" s="68">
        <f>AO105+AO107</f>
        <v>186.82900000000001</v>
      </c>
      <c r="AP103" s="46"/>
      <c r="AQ103" s="47"/>
      <c r="AR103" s="47"/>
      <c r="AS103" s="47"/>
      <c r="AT103" s="47"/>
      <c r="AU103" s="47"/>
      <c r="AV103" s="48"/>
    </row>
    <row r="104" spans="1:48" s="29" customFormat="1" ht="12.75">
      <c r="A104" s="40"/>
      <c r="B104" s="41"/>
      <c r="C104" s="41"/>
      <c r="D104" s="41"/>
      <c r="E104" s="41"/>
      <c r="F104" s="42"/>
      <c r="G104" s="57" t="s">
        <v>159</v>
      </c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43"/>
      <c r="AI104" s="44"/>
      <c r="AJ104" s="44"/>
      <c r="AK104" s="44"/>
      <c r="AL104" s="44"/>
      <c r="AM104" s="45"/>
      <c r="AN104" s="70"/>
      <c r="AO104" s="70"/>
      <c r="AP104" s="46"/>
      <c r="AQ104" s="47"/>
      <c r="AR104" s="47"/>
      <c r="AS104" s="47"/>
      <c r="AT104" s="47"/>
      <c r="AU104" s="47"/>
      <c r="AV104" s="48"/>
    </row>
    <row r="105" spans="1:48" s="29" customFormat="1" ht="12.75">
      <c r="A105" s="30" t="s">
        <v>160</v>
      </c>
      <c r="B105" s="31"/>
      <c r="C105" s="31"/>
      <c r="D105" s="31"/>
      <c r="E105" s="31"/>
      <c r="F105" s="32"/>
      <c r="G105" s="33" t="s">
        <v>161</v>
      </c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4" t="s">
        <v>158</v>
      </c>
      <c r="AI105" s="35"/>
      <c r="AJ105" s="35"/>
      <c r="AK105" s="35"/>
      <c r="AL105" s="35"/>
      <c r="AM105" s="36"/>
      <c r="AN105" s="99">
        <f>AO105</f>
        <v>145.78210000000001</v>
      </c>
      <c r="AO105" s="68">
        <v>145.78210000000001</v>
      </c>
      <c r="AP105" s="46"/>
      <c r="AQ105" s="47"/>
      <c r="AR105" s="47"/>
      <c r="AS105" s="47"/>
      <c r="AT105" s="47"/>
      <c r="AU105" s="47"/>
      <c r="AV105" s="48"/>
    </row>
    <row r="106" spans="1:48" s="29" customFormat="1" ht="12.75">
      <c r="A106" s="40"/>
      <c r="B106" s="41"/>
      <c r="C106" s="41"/>
      <c r="D106" s="41"/>
      <c r="E106" s="41"/>
      <c r="F106" s="42"/>
      <c r="G106" s="57" t="s">
        <v>162</v>
      </c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43"/>
      <c r="AI106" s="44"/>
      <c r="AJ106" s="44"/>
      <c r="AK106" s="44"/>
      <c r="AL106" s="44"/>
      <c r="AM106" s="45"/>
      <c r="AN106" s="23"/>
      <c r="AO106" s="70"/>
      <c r="AP106" s="46"/>
      <c r="AQ106" s="47"/>
      <c r="AR106" s="47"/>
      <c r="AS106" s="47"/>
      <c r="AT106" s="47"/>
      <c r="AU106" s="47"/>
      <c r="AV106" s="48"/>
    </row>
    <row r="107" spans="1:48" s="29" customFormat="1" ht="12.75">
      <c r="A107" s="30" t="s">
        <v>163</v>
      </c>
      <c r="B107" s="31"/>
      <c r="C107" s="31"/>
      <c r="D107" s="31"/>
      <c r="E107" s="31"/>
      <c r="F107" s="32"/>
      <c r="G107" s="33" t="s">
        <v>161</v>
      </c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4" t="s">
        <v>158</v>
      </c>
      <c r="AI107" s="35"/>
      <c r="AJ107" s="35"/>
      <c r="AK107" s="35"/>
      <c r="AL107" s="35"/>
      <c r="AM107" s="36"/>
      <c r="AN107" s="99">
        <f>AO107</f>
        <v>41.046900000000001</v>
      </c>
      <c r="AO107" s="68">
        <v>41.046900000000001</v>
      </c>
      <c r="AP107" s="46"/>
      <c r="AQ107" s="47"/>
      <c r="AR107" s="47"/>
      <c r="AS107" s="47"/>
      <c r="AT107" s="47"/>
      <c r="AU107" s="47"/>
      <c r="AV107" s="48"/>
    </row>
    <row r="108" spans="1:48" s="29" customFormat="1" ht="12.75">
      <c r="A108" s="40"/>
      <c r="B108" s="41"/>
      <c r="C108" s="41"/>
      <c r="D108" s="41"/>
      <c r="E108" s="41"/>
      <c r="F108" s="42"/>
      <c r="G108" s="57" t="s">
        <v>164</v>
      </c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43"/>
      <c r="AI108" s="44"/>
      <c r="AJ108" s="44"/>
      <c r="AK108" s="44"/>
      <c r="AL108" s="44"/>
      <c r="AM108" s="45"/>
      <c r="AN108" s="23"/>
      <c r="AO108" s="70"/>
      <c r="AP108" s="46"/>
      <c r="AQ108" s="47"/>
      <c r="AR108" s="47"/>
      <c r="AS108" s="47"/>
      <c r="AT108" s="47"/>
      <c r="AU108" s="47"/>
      <c r="AV108" s="48"/>
    </row>
    <row r="109" spans="1:48" s="29" customFormat="1" ht="12.75">
      <c r="A109" s="30" t="s">
        <v>165</v>
      </c>
      <c r="B109" s="31"/>
      <c r="C109" s="31"/>
      <c r="D109" s="31"/>
      <c r="E109" s="31"/>
      <c r="F109" s="32"/>
      <c r="G109" s="33" t="s">
        <v>166</v>
      </c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4" t="s">
        <v>158</v>
      </c>
      <c r="AI109" s="35"/>
      <c r="AJ109" s="35"/>
      <c r="AK109" s="35"/>
      <c r="AL109" s="35"/>
      <c r="AM109" s="36"/>
      <c r="AN109" s="17">
        <f>AN111+AN113</f>
        <v>288.39999999999998</v>
      </c>
      <c r="AO109" s="68">
        <f>AO111+AO113</f>
        <v>346.4</v>
      </c>
      <c r="AP109" s="46"/>
      <c r="AQ109" s="47"/>
      <c r="AR109" s="47"/>
      <c r="AS109" s="47"/>
      <c r="AT109" s="47"/>
      <c r="AU109" s="47"/>
      <c r="AV109" s="48"/>
    </row>
    <row r="110" spans="1:48" s="29" customFormat="1" ht="12.75">
      <c r="A110" s="40"/>
      <c r="B110" s="41"/>
      <c r="C110" s="41"/>
      <c r="D110" s="41"/>
      <c r="E110" s="41"/>
      <c r="F110" s="42"/>
      <c r="G110" s="57" t="s">
        <v>167</v>
      </c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43"/>
      <c r="AI110" s="44"/>
      <c r="AJ110" s="44"/>
      <c r="AK110" s="44"/>
      <c r="AL110" s="44"/>
      <c r="AM110" s="45"/>
      <c r="AN110" s="23"/>
      <c r="AO110" s="70"/>
      <c r="AP110" s="46"/>
      <c r="AQ110" s="47"/>
      <c r="AR110" s="47"/>
      <c r="AS110" s="47"/>
      <c r="AT110" s="47"/>
      <c r="AU110" s="47"/>
      <c r="AV110" s="48"/>
    </row>
    <row r="111" spans="1:48" s="29" customFormat="1" ht="12.75">
      <c r="A111" s="30" t="s">
        <v>168</v>
      </c>
      <c r="B111" s="31"/>
      <c r="C111" s="31"/>
      <c r="D111" s="31"/>
      <c r="E111" s="31"/>
      <c r="F111" s="32"/>
      <c r="G111" s="33" t="s">
        <v>169</v>
      </c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4" t="s">
        <v>158</v>
      </c>
      <c r="AI111" s="35"/>
      <c r="AJ111" s="35"/>
      <c r="AK111" s="35"/>
      <c r="AL111" s="35"/>
      <c r="AM111" s="36"/>
      <c r="AN111" s="99">
        <v>288.39999999999998</v>
      </c>
      <c r="AO111" s="68">
        <v>346.4</v>
      </c>
      <c r="AP111" s="46"/>
      <c r="AQ111" s="47"/>
      <c r="AR111" s="47"/>
      <c r="AS111" s="47"/>
      <c r="AT111" s="47"/>
      <c r="AU111" s="47"/>
      <c r="AV111" s="48"/>
    </row>
    <row r="112" spans="1:48" s="29" customFormat="1" ht="12.75">
      <c r="A112" s="40"/>
      <c r="B112" s="41"/>
      <c r="C112" s="41"/>
      <c r="D112" s="41"/>
      <c r="E112" s="41"/>
      <c r="F112" s="42"/>
      <c r="G112" s="57" t="s">
        <v>170</v>
      </c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43"/>
      <c r="AI112" s="44"/>
      <c r="AJ112" s="44"/>
      <c r="AK112" s="44"/>
      <c r="AL112" s="44"/>
      <c r="AM112" s="45"/>
      <c r="AN112" s="23"/>
      <c r="AO112" s="70"/>
      <c r="AP112" s="46"/>
      <c r="AQ112" s="47"/>
      <c r="AR112" s="47"/>
      <c r="AS112" s="47"/>
      <c r="AT112" s="47"/>
      <c r="AU112" s="47"/>
      <c r="AV112" s="48"/>
    </row>
    <row r="113" spans="1:48" s="29" customFormat="1" ht="12.75">
      <c r="A113" s="30" t="s">
        <v>171</v>
      </c>
      <c r="B113" s="31"/>
      <c r="C113" s="31"/>
      <c r="D113" s="31"/>
      <c r="E113" s="31"/>
      <c r="F113" s="32"/>
      <c r="G113" s="33" t="s">
        <v>169</v>
      </c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4" t="s">
        <v>158</v>
      </c>
      <c r="AI113" s="35"/>
      <c r="AJ113" s="35"/>
      <c r="AK113" s="35"/>
      <c r="AL113" s="35"/>
      <c r="AM113" s="36"/>
      <c r="AN113" s="17">
        <v>0</v>
      </c>
      <c r="AO113" s="17">
        <v>0</v>
      </c>
      <c r="AP113" s="46"/>
      <c r="AQ113" s="47"/>
      <c r="AR113" s="47"/>
      <c r="AS113" s="47"/>
      <c r="AT113" s="47"/>
      <c r="AU113" s="47"/>
      <c r="AV113" s="48"/>
    </row>
    <row r="114" spans="1:48" s="29" customFormat="1" ht="12.75">
      <c r="A114" s="40"/>
      <c r="B114" s="41"/>
      <c r="C114" s="41"/>
      <c r="D114" s="41"/>
      <c r="E114" s="41"/>
      <c r="F114" s="42"/>
      <c r="G114" s="57" t="s">
        <v>172</v>
      </c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43"/>
      <c r="AI114" s="44"/>
      <c r="AJ114" s="44"/>
      <c r="AK114" s="44"/>
      <c r="AL114" s="44"/>
      <c r="AM114" s="45"/>
      <c r="AN114" s="23"/>
      <c r="AO114" s="23"/>
      <c r="AP114" s="46"/>
      <c r="AQ114" s="47"/>
      <c r="AR114" s="47"/>
      <c r="AS114" s="47"/>
      <c r="AT114" s="47"/>
      <c r="AU114" s="47"/>
      <c r="AV114" s="48"/>
    </row>
    <row r="115" spans="1:48" s="29" customFormat="1" ht="15" customHeight="1">
      <c r="A115" s="49" t="s">
        <v>173</v>
      </c>
      <c r="B115" s="49"/>
      <c r="C115" s="49"/>
      <c r="D115" s="49"/>
      <c r="E115" s="49"/>
      <c r="F115" s="49"/>
      <c r="G115" s="50" t="s">
        <v>174</v>
      </c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 t="s">
        <v>175</v>
      </c>
      <c r="AI115" s="50"/>
      <c r="AJ115" s="50"/>
      <c r="AK115" s="50"/>
      <c r="AL115" s="50"/>
      <c r="AM115" s="50"/>
      <c r="AN115" s="100">
        <f>AN116+AN118</f>
        <v>146.27799999999999</v>
      </c>
      <c r="AO115" s="58">
        <f>AO116+AO118</f>
        <v>146.27799999999999</v>
      </c>
      <c r="AP115" s="46"/>
      <c r="AQ115" s="47"/>
      <c r="AR115" s="47"/>
      <c r="AS115" s="47"/>
      <c r="AT115" s="47"/>
      <c r="AU115" s="47"/>
      <c r="AV115" s="48"/>
    </row>
    <row r="116" spans="1:48" s="29" customFormat="1" ht="12.75">
      <c r="A116" s="30" t="s">
        <v>176</v>
      </c>
      <c r="B116" s="31"/>
      <c r="C116" s="31"/>
      <c r="D116" s="31"/>
      <c r="E116" s="31"/>
      <c r="F116" s="32"/>
      <c r="G116" s="33" t="s">
        <v>177</v>
      </c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4" t="s">
        <v>175</v>
      </c>
      <c r="AI116" s="35"/>
      <c r="AJ116" s="35"/>
      <c r="AK116" s="35"/>
      <c r="AL116" s="35"/>
      <c r="AM116" s="36"/>
      <c r="AN116" s="99">
        <f>AO116</f>
        <v>124.511</v>
      </c>
      <c r="AO116" s="68">
        <v>124.511</v>
      </c>
      <c r="AP116" s="46"/>
      <c r="AQ116" s="47"/>
      <c r="AR116" s="47"/>
      <c r="AS116" s="47"/>
      <c r="AT116" s="47"/>
      <c r="AU116" s="47"/>
      <c r="AV116" s="48"/>
    </row>
    <row r="117" spans="1:48" s="29" customFormat="1" ht="12.75">
      <c r="A117" s="40"/>
      <c r="B117" s="41"/>
      <c r="C117" s="41"/>
      <c r="D117" s="41"/>
      <c r="E117" s="41"/>
      <c r="F117" s="42"/>
      <c r="G117" s="57" t="s">
        <v>178</v>
      </c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43"/>
      <c r="AI117" s="44"/>
      <c r="AJ117" s="44"/>
      <c r="AK117" s="44"/>
      <c r="AL117" s="44"/>
      <c r="AM117" s="45"/>
      <c r="AN117" s="23"/>
      <c r="AO117" s="70"/>
      <c r="AP117" s="46"/>
      <c r="AQ117" s="47"/>
      <c r="AR117" s="47"/>
      <c r="AS117" s="47"/>
      <c r="AT117" s="47"/>
      <c r="AU117" s="47"/>
      <c r="AV117" s="48"/>
    </row>
    <row r="118" spans="1:48" s="29" customFormat="1" ht="12.75">
      <c r="A118" s="30" t="s">
        <v>179</v>
      </c>
      <c r="B118" s="31"/>
      <c r="C118" s="31"/>
      <c r="D118" s="31"/>
      <c r="E118" s="31"/>
      <c r="F118" s="32"/>
      <c r="G118" s="33" t="s">
        <v>177</v>
      </c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4" t="s">
        <v>175</v>
      </c>
      <c r="AI118" s="35"/>
      <c r="AJ118" s="35"/>
      <c r="AK118" s="35"/>
      <c r="AL118" s="35"/>
      <c r="AM118" s="36"/>
      <c r="AN118" s="99">
        <f>AO118</f>
        <v>21.766999999999999</v>
      </c>
      <c r="AO118" s="68">
        <v>21.766999999999999</v>
      </c>
      <c r="AP118" s="46"/>
      <c r="AQ118" s="47"/>
      <c r="AR118" s="47"/>
      <c r="AS118" s="47"/>
      <c r="AT118" s="47"/>
      <c r="AU118" s="47"/>
      <c r="AV118" s="48"/>
    </row>
    <row r="119" spans="1:48" s="29" customFormat="1" ht="12.75">
      <c r="A119" s="40"/>
      <c r="B119" s="41"/>
      <c r="C119" s="41"/>
      <c r="D119" s="41"/>
      <c r="E119" s="41"/>
      <c r="F119" s="42"/>
      <c r="G119" s="57" t="s">
        <v>180</v>
      </c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43"/>
      <c r="AI119" s="44"/>
      <c r="AJ119" s="44"/>
      <c r="AK119" s="44"/>
      <c r="AL119" s="44"/>
      <c r="AM119" s="45"/>
      <c r="AN119" s="23"/>
      <c r="AO119" s="70"/>
      <c r="AP119" s="46"/>
      <c r="AQ119" s="47"/>
      <c r="AR119" s="47"/>
      <c r="AS119" s="47"/>
      <c r="AT119" s="47"/>
      <c r="AU119" s="47"/>
      <c r="AV119" s="48"/>
    </row>
    <row r="120" spans="1:48" s="29" customFormat="1" ht="15" customHeight="1">
      <c r="A120" s="49" t="s">
        <v>181</v>
      </c>
      <c r="B120" s="49"/>
      <c r="C120" s="49"/>
      <c r="D120" s="49"/>
      <c r="E120" s="49"/>
      <c r="F120" s="49"/>
      <c r="G120" s="50" t="s">
        <v>182</v>
      </c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 t="s">
        <v>183</v>
      </c>
      <c r="AI120" s="50"/>
      <c r="AJ120" s="50"/>
      <c r="AK120" s="50"/>
      <c r="AL120" s="50"/>
      <c r="AM120" s="50"/>
      <c r="AN120" s="58">
        <f>11.748/AN115*100</f>
        <v>8.0312828996841628</v>
      </c>
      <c r="AO120" s="58">
        <f>11.27/AO115*100</f>
        <v>7.7045078549064119</v>
      </c>
      <c r="AP120" s="46"/>
      <c r="AQ120" s="47"/>
      <c r="AR120" s="47"/>
      <c r="AS120" s="47"/>
      <c r="AT120" s="47"/>
      <c r="AU120" s="47"/>
      <c r="AV120" s="48"/>
    </row>
    <row r="121" spans="1:48" s="29" customFormat="1" ht="12.75">
      <c r="A121" s="30" t="s">
        <v>184</v>
      </c>
      <c r="B121" s="31"/>
      <c r="C121" s="31"/>
      <c r="D121" s="31"/>
      <c r="E121" s="31"/>
      <c r="F121" s="32"/>
      <c r="G121" s="27" t="s">
        <v>185</v>
      </c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34" t="s">
        <v>30</v>
      </c>
      <c r="AI121" s="35"/>
      <c r="AJ121" s="35"/>
      <c r="AK121" s="35"/>
      <c r="AL121" s="35"/>
      <c r="AM121" s="36"/>
      <c r="AN121" s="17"/>
      <c r="AO121" s="17"/>
      <c r="AP121" s="46"/>
      <c r="AQ121" s="47"/>
      <c r="AR121" s="47"/>
      <c r="AS121" s="47"/>
      <c r="AT121" s="47"/>
      <c r="AU121" s="47"/>
      <c r="AV121" s="48"/>
    </row>
    <row r="122" spans="1:48" s="29" customFormat="1" ht="12.75">
      <c r="A122" s="40"/>
      <c r="B122" s="41"/>
      <c r="C122" s="41"/>
      <c r="D122" s="41"/>
      <c r="E122" s="41"/>
      <c r="F122" s="42"/>
      <c r="G122" s="27" t="s">
        <v>186</v>
      </c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43"/>
      <c r="AI122" s="44"/>
      <c r="AJ122" s="44"/>
      <c r="AK122" s="44"/>
      <c r="AL122" s="44"/>
      <c r="AM122" s="45"/>
      <c r="AN122" s="23"/>
      <c r="AO122" s="23"/>
      <c r="AP122" s="46"/>
      <c r="AQ122" s="47"/>
      <c r="AR122" s="47"/>
      <c r="AS122" s="47"/>
      <c r="AT122" s="47"/>
      <c r="AU122" s="47"/>
      <c r="AV122" s="48"/>
    </row>
    <row r="123" spans="1:48" s="29" customFormat="1" ht="12.75">
      <c r="A123" s="30" t="s">
        <v>187</v>
      </c>
      <c r="B123" s="31"/>
      <c r="C123" s="31"/>
      <c r="D123" s="31"/>
      <c r="E123" s="31"/>
      <c r="F123" s="32"/>
      <c r="G123" s="33" t="s">
        <v>188</v>
      </c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4" t="s">
        <v>30</v>
      </c>
      <c r="AI123" s="35"/>
      <c r="AJ123" s="35"/>
      <c r="AK123" s="35"/>
      <c r="AL123" s="35"/>
      <c r="AM123" s="36"/>
      <c r="AN123" s="17"/>
      <c r="AO123" s="17"/>
      <c r="AP123" s="46"/>
      <c r="AQ123" s="47"/>
      <c r="AR123" s="47"/>
      <c r="AS123" s="47"/>
      <c r="AT123" s="47"/>
      <c r="AU123" s="47"/>
      <c r="AV123" s="48"/>
    </row>
    <row r="124" spans="1:48" s="29" customFormat="1" ht="12.75">
      <c r="A124" s="40"/>
      <c r="B124" s="41"/>
      <c r="C124" s="41"/>
      <c r="D124" s="41"/>
      <c r="E124" s="41"/>
      <c r="F124" s="42"/>
      <c r="G124" s="57" t="s">
        <v>189</v>
      </c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43"/>
      <c r="AI124" s="44"/>
      <c r="AJ124" s="44"/>
      <c r="AK124" s="44"/>
      <c r="AL124" s="44"/>
      <c r="AM124" s="45"/>
      <c r="AN124" s="23"/>
      <c r="AO124" s="23"/>
      <c r="AP124" s="46"/>
      <c r="AQ124" s="47"/>
      <c r="AR124" s="47"/>
      <c r="AS124" s="47"/>
      <c r="AT124" s="47"/>
      <c r="AU124" s="47"/>
      <c r="AV124" s="48"/>
    </row>
    <row r="125" spans="1:48" s="29" customFormat="1" ht="12.75">
      <c r="A125" s="30" t="s">
        <v>190</v>
      </c>
      <c r="B125" s="31"/>
      <c r="C125" s="31"/>
      <c r="D125" s="31"/>
      <c r="E125" s="31"/>
      <c r="F125" s="32"/>
      <c r="G125" s="33" t="s">
        <v>191</v>
      </c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4" t="s">
        <v>183</v>
      </c>
      <c r="AI125" s="35"/>
      <c r="AJ125" s="35"/>
      <c r="AK125" s="35"/>
      <c r="AL125" s="35"/>
      <c r="AM125" s="36"/>
      <c r="AN125" s="17"/>
      <c r="AO125" s="17" t="s">
        <v>27</v>
      </c>
      <c r="AP125" s="46"/>
      <c r="AQ125" s="47"/>
      <c r="AR125" s="47"/>
      <c r="AS125" s="47"/>
      <c r="AT125" s="47"/>
      <c r="AU125" s="47"/>
      <c r="AV125" s="48"/>
    </row>
    <row r="126" spans="1:48" s="29" customFormat="1" ht="12.75">
      <c r="A126" s="51"/>
      <c r="B126" s="52"/>
      <c r="C126" s="52"/>
      <c r="D126" s="52"/>
      <c r="E126" s="52"/>
      <c r="F126" s="53"/>
      <c r="G126" s="27" t="s">
        <v>192</v>
      </c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54"/>
      <c r="AI126" s="55"/>
      <c r="AJ126" s="55"/>
      <c r="AK126" s="55"/>
      <c r="AL126" s="55"/>
      <c r="AM126" s="56"/>
      <c r="AN126" s="74"/>
      <c r="AO126" s="74"/>
      <c r="AP126" s="46"/>
      <c r="AQ126" s="47"/>
      <c r="AR126" s="47"/>
      <c r="AS126" s="47"/>
      <c r="AT126" s="47"/>
      <c r="AU126" s="47"/>
      <c r="AV126" s="48"/>
    </row>
    <row r="127" spans="1:48" s="29" customFormat="1" ht="12.75" customHeight="1">
      <c r="A127" s="40"/>
      <c r="B127" s="41"/>
      <c r="C127" s="41"/>
      <c r="D127" s="41"/>
      <c r="E127" s="41"/>
      <c r="F127" s="42"/>
      <c r="G127" s="75" t="s">
        <v>193</v>
      </c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7"/>
      <c r="AH127" s="43"/>
      <c r="AI127" s="44"/>
      <c r="AJ127" s="44"/>
      <c r="AK127" s="44"/>
      <c r="AL127" s="44"/>
      <c r="AM127" s="45"/>
      <c r="AN127" s="23"/>
      <c r="AO127" s="23"/>
      <c r="AP127" s="78"/>
      <c r="AQ127" s="79"/>
      <c r="AR127" s="79"/>
      <c r="AS127" s="79"/>
      <c r="AT127" s="79"/>
      <c r="AU127" s="79"/>
      <c r="AV127" s="80"/>
    </row>
    <row r="128" spans="1:48" s="81" customFormat="1" ht="12.75">
      <c r="AN128" s="82"/>
      <c r="AO128" s="83"/>
    </row>
    <row r="129" spans="1:48" s="81" customFormat="1" ht="12.75">
      <c r="A129" s="81" t="s">
        <v>194</v>
      </c>
      <c r="AN129" s="84"/>
      <c r="AO129" s="84"/>
    </row>
    <row r="130" spans="1:48" s="20" customFormat="1" ht="12.95" customHeight="1">
      <c r="A130" s="85" t="s">
        <v>199</v>
      </c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</row>
    <row r="131" spans="1:48" s="20" customFormat="1" ht="12.95" customHeight="1">
      <c r="A131" s="85"/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</row>
    <row r="132" spans="1:48" s="20" customFormat="1" ht="12.95" customHeight="1">
      <c r="A132" s="86"/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</row>
    <row r="133" spans="1:48" s="20" customFormat="1" ht="12.95" customHeight="1">
      <c r="A133" s="86"/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</row>
    <row r="134" spans="1:48" s="20" customFormat="1" ht="12.95" customHeight="1">
      <c r="A134" s="85" t="s">
        <v>195</v>
      </c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</row>
    <row r="135" spans="1:48" s="20" customFormat="1" ht="12.95" customHeight="1">
      <c r="A135" s="85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</row>
    <row r="136" spans="1:48" s="20" customFormat="1" ht="12.95" customHeight="1">
      <c r="A136" s="85" t="s">
        <v>196</v>
      </c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  <c r="AS136" s="86"/>
      <c r="AT136" s="86"/>
      <c r="AU136" s="86"/>
      <c r="AV136" s="86"/>
    </row>
    <row r="137" spans="1:48" s="20" customFormat="1" ht="12.95" customHeight="1">
      <c r="A137" s="86"/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  <c r="AU137" s="86"/>
      <c r="AV137" s="86"/>
    </row>
    <row r="138" spans="1:48" s="20" customFormat="1" ht="12.95" customHeight="1">
      <c r="A138" s="85" t="s">
        <v>197</v>
      </c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</row>
    <row r="139" spans="1:48" s="20" customFormat="1" ht="12.95" customHeight="1">
      <c r="A139" s="85"/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</row>
    <row r="140" spans="1:48" s="20" customFormat="1" ht="12.95" customHeight="1">
      <c r="A140" s="85" t="s">
        <v>198</v>
      </c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</row>
    <row r="141" spans="1:48" s="20" customFormat="1" ht="12.95" customHeight="1">
      <c r="A141" s="86"/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6"/>
      <c r="AV141" s="86"/>
    </row>
  </sheetData>
  <mergeCells count="321">
    <mergeCell ref="A130:AV133"/>
    <mergeCell ref="A134:AV135"/>
    <mergeCell ref="A136:AV137"/>
    <mergeCell ref="A138:AV139"/>
    <mergeCell ref="A140:AV141"/>
    <mergeCell ref="A125:F127"/>
    <mergeCell ref="G125:AG125"/>
    <mergeCell ref="AH125:AM127"/>
    <mergeCell ref="AN125:AN127"/>
    <mergeCell ref="AO125:AO127"/>
    <mergeCell ref="G126:AG126"/>
    <mergeCell ref="G127:AG127"/>
    <mergeCell ref="AN121:AN122"/>
    <mergeCell ref="AO121:AO122"/>
    <mergeCell ref="G122:AG122"/>
    <mergeCell ref="A123:F124"/>
    <mergeCell ref="G123:AG123"/>
    <mergeCell ref="AH123:AM124"/>
    <mergeCell ref="AN123:AN124"/>
    <mergeCell ref="AO123:AO124"/>
    <mergeCell ref="G124:AG124"/>
    <mergeCell ref="A120:F120"/>
    <mergeCell ref="G120:AG120"/>
    <mergeCell ref="AH120:AM120"/>
    <mergeCell ref="A121:F122"/>
    <mergeCell ref="G121:AG121"/>
    <mergeCell ref="AH121:AM122"/>
    <mergeCell ref="AN116:AN117"/>
    <mergeCell ref="AO116:AO117"/>
    <mergeCell ref="G117:AG117"/>
    <mergeCell ref="A118:F119"/>
    <mergeCell ref="G118:AG118"/>
    <mergeCell ref="AH118:AM119"/>
    <mergeCell ref="AN118:AN119"/>
    <mergeCell ref="AO118:AO119"/>
    <mergeCell ref="G119:AG119"/>
    <mergeCell ref="A115:F115"/>
    <mergeCell ref="G115:AG115"/>
    <mergeCell ref="AH115:AM115"/>
    <mergeCell ref="A116:F117"/>
    <mergeCell ref="G116:AG116"/>
    <mergeCell ref="AH116:AM117"/>
    <mergeCell ref="A113:F114"/>
    <mergeCell ref="G113:AG113"/>
    <mergeCell ref="AH113:AM114"/>
    <mergeCell ref="AN113:AN114"/>
    <mergeCell ref="AO113:AO114"/>
    <mergeCell ref="G114:AG114"/>
    <mergeCell ref="A111:F112"/>
    <mergeCell ref="G111:AG111"/>
    <mergeCell ref="AH111:AM112"/>
    <mergeCell ref="AN111:AN112"/>
    <mergeCell ref="AO111:AO112"/>
    <mergeCell ref="G112:AG112"/>
    <mergeCell ref="A109:F110"/>
    <mergeCell ref="G109:AG109"/>
    <mergeCell ref="AH109:AM110"/>
    <mergeCell ref="AN109:AN110"/>
    <mergeCell ref="AO109:AO110"/>
    <mergeCell ref="G110:AG110"/>
    <mergeCell ref="A107:F108"/>
    <mergeCell ref="G107:AG107"/>
    <mergeCell ref="AH107:AM108"/>
    <mergeCell ref="AN107:AN108"/>
    <mergeCell ref="AO107:AO108"/>
    <mergeCell ref="G108:AG108"/>
    <mergeCell ref="A105:F106"/>
    <mergeCell ref="G105:AG105"/>
    <mergeCell ref="AH105:AM106"/>
    <mergeCell ref="AN105:AN106"/>
    <mergeCell ref="AO105:AO106"/>
    <mergeCell ref="G106:AG106"/>
    <mergeCell ref="AN101:AN102"/>
    <mergeCell ref="AO101:AO102"/>
    <mergeCell ref="G102:AG102"/>
    <mergeCell ref="A103:F104"/>
    <mergeCell ref="G103:AG103"/>
    <mergeCell ref="AH103:AM104"/>
    <mergeCell ref="AN103:AN104"/>
    <mergeCell ref="AO103:AO104"/>
    <mergeCell ref="G104:AG104"/>
    <mergeCell ref="A100:F100"/>
    <mergeCell ref="G100:AG100"/>
    <mergeCell ref="AH100:AM100"/>
    <mergeCell ref="A101:F102"/>
    <mergeCell ref="G101:AG101"/>
    <mergeCell ref="AH101:AM102"/>
    <mergeCell ref="A98:F99"/>
    <mergeCell ref="G98:AG98"/>
    <mergeCell ref="AH98:AM99"/>
    <mergeCell ref="AN98:AN99"/>
    <mergeCell ref="AO98:AO99"/>
    <mergeCell ref="G99:AG99"/>
    <mergeCell ref="A94:F97"/>
    <mergeCell ref="G94:AG94"/>
    <mergeCell ref="AH94:AM97"/>
    <mergeCell ref="AN94:AN97"/>
    <mergeCell ref="AO94:AO97"/>
    <mergeCell ref="G95:AG95"/>
    <mergeCell ref="G96:AG96"/>
    <mergeCell ref="G97:AG97"/>
    <mergeCell ref="AX89:AZ89"/>
    <mergeCell ref="A90:F93"/>
    <mergeCell ref="G90:AG90"/>
    <mergeCell ref="AH90:AM93"/>
    <mergeCell ref="AN90:AN93"/>
    <mergeCell ref="AO90:AO93"/>
    <mergeCell ref="G91:AG91"/>
    <mergeCell ref="G92:AG92"/>
    <mergeCell ref="G93:AG93"/>
    <mergeCell ref="A88:F89"/>
    <mergeCell ref="G88:AG88"/>
    <mergeCell ref="AH88:AM89"/>
    <mergeCell ref="AN88:AN89"/>
    <mergeCell ref="AO88:AO89"/>
    <mergeCell ref="G89:AG89"/>
    <mergeCell ref="A85:F87"/>
    <mergeCell ref="G85:AG85"/>
    <mergeCell ref="AH85:AM87"/>
    <mergeCell ref="AN85:AN87"/>
    <mergeCell ref="AO85:AO87"/>
    <mergeCell ref="G86:AG86"/>
    <mergeCell ref="G87:AG87"/>
    <mergeCell ref="A83:F84"/>
    <mergeCell ref="G83:AG83"/>
    <mergeCell ref="AH83:AM84"/>
    <mergeCell ref="AN83:AN84"/>
    <mergeCell ref="AO83:AO84"/>
    <mergeCell ref="G84:AG84"/>
    <mergeCell ref="AN78:AN79"/>
    <mergeCell ref="AO78:AO79"/>
    <mergeCell ref="G79:AG79"/>
    <mergeCell ref="A80:F82"/>
    <mergeCell ref="G80:AG80"/>
    <mergeCell ref="AH80:AM82"/>
    <mergeCell ref="AN80:AN82"/>
    <mergeCell ref="AO80:AO82"/>
    <mergeCell ref="G81:AG81"/>
    <mergeCell ref="G82:AG82"/>
    <mergeCell ref="G75:AG75"/>
    <mergeCell ref="G76:AG76"/>
    <mergeCell ref="G77:AG77"/>
    <mergeCell ref="A78:F79"/>
    <mergeCell ref="G78:AG78"/>
    <mergeCell ref="AH78:AM79"/>
    <mergeCell ref="G69:AG69"/>
    <mergeCell ref="A70:F77"/>
    <mergeCell ref="G70:AG70"/>
    <mergeCell ref="AH70:AM77"/>
    <mergeCell ref="AN70:AN77"/>
    <mergeCell ref="AO70:AO77"/>
    <mergeCell ref="G71:AG71"/>
    <mergeCell ref="G72:AG72"/>
    <mergeCell ref="G73:AG73"/>
    <mergeCell ref="G74:AG74"/>
    <mergeCell ref="AN64:AN67"/>
    <mergeCell ref="AO64:AO67"/>
    <mergeCell ref="G65:AG65"/>
    <mergeCell ref="G66:AG66"/>
    <mergeCell ref="G67:AG67"/>
    <mergeCell ref="A68:F69"/>
    <mergeCell ref="G68:AG68"/>
    <mergeCell ref="AH68:AM69"/>
    <mergeCell ref="AN68:AN69"/>
    <mergeCell ref="AO68:AO69"/>
    <mergeCell ref="A63:F63"/>
    <mergeCell ref="G63:AG63"/>
    <mergeCell ref="AH63:AM63"/>
    <mergeCell ref="A64:F67"/>
    <mergeCell ref="G64:AG64"/>
    <mergeCell ref="AH64:AM67"/>
    <mergeCell ref="A61:F61"/>
    <mergeCell ref="G61:AG61"/>
    <mergeCell ref="AH61:AM61"/>
    <mergeCell ref="A62:F62"/>
    <mergeCell ref="G62:AG62"/>
    <mergeCell ref="AH62:AM62"/>
    <mergeCell ref="AN57:AN59"/>
    <mergeCell ref="AO57:AO59"/>
    <mergeCell ref="G58:AG58"/>
    <mergeCell ref="G59:AG59"/>
    <mergeCell ref="A60:F60"/>
    <mergeCell ref="G60:AG60"/>
    <mergeCell ref="AH60:AM60"/>
    <mergeCell ref="A56:F56"/>
    <mergeCell ref="G56:AG56"/>
    <mergeCell ref="AH56:AM56"/>
    <mergeCell ref="A57:F59"/>
    <mergeCell ref="G57:AG57"/>
    <mergeCell ref="AH57:AM59"/>
    <mergeCell ref="AN53:AN54"/>
    <mergeCell ref="AO53:AO54"/>
    <mergeCell ref="G54:AG54"/>
    <mergeCell ref="A55:F55"/>
    <mergeCell ref="G55:AG55"/>
    <mergeCell ref="AH55:AM55"/>
    <mergeCell ref="A52:F52"/>
    <mergeCell ref="G52:AG52"/>
    <mergeCell ref="AH52:AM52"/>
    <mergeCell ref="A53:F54"/>
    <mergeCell ref="G53:AG53"/>
    <mergeCell ref="AH53:AM54"/>
    <mergeCell ref="A50:F51"/>
    <mergeCell ref="G50:AG50"/>
    <mergeCell ref="AH50:AM51"/>
    <mergeCell ref="AN50:AN51"/>
    <mergeCell ref="AO50:AO51"/>
    <mergeCell ref="G51:AG51"/>
    <mergeCell ref="AN45:AN47"/>
    <mergeCell ref="AO45:AO47"/>
    <mergeCell ref="G46:AG46"/>
    <mergeCell ref="G47:AG47"/>
    <mergeCell ref="A48:F49"/>
    <mergeCell ref="G48:AG48"/>
    <mergeCell ref="AH48:AM49"/>
    <mergeCell ref="AN48:AN49"/>
    <mergeCell ref="AO48:AO49"/>
    <mergeCell ref="G49:AG49"/>
    <mergeCell ref="A44:F44"/>
    <mergeCell ref="G44:AG44"/>
    <mergeCell ref="AH44:AM44"/>
    <mergeCell ref="A45:F47"/>
    <mergeCell ref="G45:AG45"/>
    <mergeCell ref="AH45:AM47"/>
    <mergeCell ref="A42:F42"/>
    <mergeCell ref="G42:AG42"/>
    <mergeCell ref="AH42:AM42"/>
    <mergeCell ref="A43:F43"/>
    <mergeCell ref="G43:AG43"/>
    <mergeCell ref="AH43:AM43"/>
    <mergeCell ref="A40:F40"/>
    <mergeCell ref="G40:AG40"/>
    <mergeCell ref="AH40:AM40"/>
    <mergeCell ref="A41:F41"/>
    <mergeCell ref="G41:AG41"/>
    <mergeCell ref="AH41:AM41"/>
    <mergeCell ref="AN37:AN38"/>
    <mergeCell ref="AO37:AO38"/>
    <mergeCell ref="G38:AG38"/>
    <mergeCell ref="A39:F39"/>
    <mergeCell ref="G39:AG39"/>
    <mergeCell ref="AH39:AM39"/>
    <mergeCell ref="A36:F36"/>
    <mergeCell ref="G36:AG36"/>
    <mergeCell ref="AH36:AM36"/>
    <mergeCell ref="A37:F38"/>
    <mergeCell ref="G37:AG37"/>
    <mergeCell ref="AH37:AM38"/>
    <mergeCell ref="AN32:AN33"/>
    <mergeCell ref="AO32:AO33"/>
    <mergeCell ref="G33:AG33"/>
    <mergeCell ref="A34:F35"/>
    <mergeCell ref="G34:AG34"/>
    <mergeCell ref="AH34:AM35"/>
    <mergeCell ref="AN34:AN35"/>
    <mergeCell ref="AO34:AO35"/>
    <mergeCell ref="G35:AG35"/>
    <mergeCell ref="A31:F31"/>
    <mergeCell ref="G31:AG31"/>
    <mergeCell ref="AH31:AM31"/>
    <mergeCell ref="A32:F33"/>
    <mergeCell ref="G32:AG32"/>
    <mergeCell ref="AH32:AM33"/>
    <mergeCell ref="A29:F29"/>
    <mergeCell ref="G29:AG29"/>
    <mergeCell ref="AH29:AM29"/>
    <mergeCell ref="A30:F30"/>
    <mergeCell ref="G30:AG30"/>
    <mergeCell ref="AH30:AM30"/>
    <mergeCell ref="A25:F28"/>
    <mergeCell ref="G25:AG25"/>
    <mergeCell ref="AH25:AM28"/>
    <mergeCell ref="AN25:AN28"/>
    <mergeCell ref="AO25:AO28"/>
    <mergeCell ref="G26:AG26"/>
    <mergeCell ref="G27:AG27"/>
    <mergeCell ref="G28:AG28"/>
    <mergeCell ref="AN22:AN23"/>
    <mergeCell ref="AO22:AO23"/>
    <mergeCell ref="G23:AG23"/>
    <mergeCell ref="A24:F24"/>
    <mergeCell ref="G24:AG24"/>
    <mergeCell ref="AH24:AM24"/>
    <mergeCell ref="A21:F21"/>
    <mergeCell ref="G21:AG21"/>
    <mergeCell ref="AH21:AM21"/>
    <mergeCell ref="A22:F23"/>
    <mergeCell ref="G22:AG22"/>
    <mergeCell ref="AH22:AM23"/>
    <mergeCell ref="A18:F19"/>
    <mergeCell ref="G18:AG18"/>
    <mergeCell ref="AH18:AM19"/>
    <mergeCell ref="AN18:AN19"/>
    <mergeCell ref="AO18:AO19"/>
    <mergeCell ref="AP18:AV127"/>
    <mergeCell ref="G19:AG19"/>
    <mergeCell ref="A20:F20"/>
    <mergeCell ref="G20:AG20"/>
    <mergeCell ref="AH20:AM20"/>
    <mergeCell ref="AP15:AV16"/>
    <mergeCell ref="A16:F16"/>
    <mergeCell ref="G16:AG16"/>
    <mergeCell ref="AH16:AM16"/>
    <mergeCell ref="A17:F17"/>
    <mergeCell ref="G17:AG17"/>
    <mergeCell ref="AH17:AM17"/>
    <mergeCell ref="AP17:AV17"/>
    <mergeCell ref="F12:AN12"/>
    <mergeCell ref="AC13:AH13"/>
    <mergeCell ref="AI13:AJ13"/>
    <mergeCell ref="AK13:AN13"/>
    <mergeCell ref="A15:F15"/>
    <mergeCell ref="G15:AG15"/>
    <mergeCell ref="AH15:AM15"/>
    <mergeCell ref="AN15:AO15"/>
    <mergeCell ref="A4:AV4"/>
    <mergeCell ref="A5:AV5"/>
    <mergeCell ref="A6:AV6"/>
    <mergeCell ref="A7:AV7"/>
    <mergeCell ref="A8:AV8"/>
    <mergeCell ref="F11:AN11"/>
  </mergeCells>
  <pageMargins left="0.78740157480314965" right="0.39370078740157483" top="0.39370078740157483" bottom="0.39370078740157483" header="0.27559055118110237" footer="0.27559055118110237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Стовбун Ирина Александровна</dc:creator>
  <cp:lastModifiedBy>Стовбун Ирина Александровна</cp:lastModifiedBy>
  <dcterms:created xsi:type="dcterms:W3CDTF">2023-02-20T04:20:50Z</dcterms:created>
  <dcterms:modified xsi:type="dcterms:W3CDTF">2023-02-20T04:23:41Z</dcterms:modified>
</cp:coreProperties>
</file>